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月次締処理エラーチェック結果/output/tab/"/>
    </mc:Choice>
  </mc:AlternateContent>
  <xr:revisionPtr revIDLastSave="4" documentId="11_B15E4F876598CF69647D0D2E3F3994A6F9D088F9" xr6:coauthVersionLast="47" xr6:coauthVersionMax="47" xr10:uidLastSave="{4AF39FD6-2DB7-4D34-94BF-57B3AAE0E398}"/>
  <bookViews>
    <workbookView xWindow="-120" yWindow="-120" windowWidth="29040" windowHeight="15840" xr2:uid="{00000000-000D-0000-FFFF-FFFF00000000}"/>
  </bookViews>
  <sheets>
    <sheet name="開発第1グループ" sheetId="1" r:id="rId1"/>
    <sheet name="開発1部" sheetId="2" r:id="rId2"/>
    <sheet name="開発第2グループ" sheetId="3" r:id="rId3"/>
    <sheet name="営業第1グループ" sheetId="4" r:id="rId4"/>
    <sheet name="営業本部" sheetId="5" r:id="rId5"/>
    <sheet name="全社" sheetId="6" r:id="rId6"/>
    <sheet name="営業第2グループ" sheetId="7" r:id="rId7"/>
    <sheet name="開発第3グループ" sheetId="8" r:id="rId8"/>
    <sheet name="開発第4グループ" sheetId="9" r:id="rId9"/>
    <sheet name="製品企画開発グループ" sheetId="10" r:id="rId10"/>
    <sheet name="新規事業開発グループ" sheetId="11" r:id="rId11"/>
    <sheet name="関西営業グループ" sheetId="12" r:id="rId12"/>
    <sheet name="関西開発第1グループ" sheetId="13" r:id="rId13"/>
    <sheet name="総務グループ" sheetId="14" r:id="rId14"/>
    <sheet name="経理グループ" sheetId="15" r:id="rId15"/>
    <sheet name="Sheet1" sheetId="16" r:id="rId16"/>
  </sheets>
  <definedNames>
    <definedName name="_xlnm.Print_Area" localSheetId="3">営業第1グループ!$A$1:$O$9</definedName>
    <definedName name="_xlnm.Print_Area" localSheetId="6">営業第2グループ!$A$1:$O$9</definedName>
    <definedName name="_xlnm.Print_Area" localSheetId="4">営業本部!$A$1:$O$9</definedName>
    <definedName name="_xlnm.Print_Area" localSheetId="1">開発1部!$A$1:$O$9</definedName>
    <definedName name="_xlnm.Print_Area" localSheetId="0">開発第1グループ!$A$1:$O$31</definedName>
    <definedName name="_xlnm.Print_Area" localSheetId="2">開発第2グループ!$A$1:$O$11</definedName>
    <definedName name="_xlnm.Print_Area" localSheetId="7">開発第3グループ!$A$1:$O$9</definedName>
    <definedName name="_xlnm.Print_Area" localSheetId="8">開発第4グループ!$A$1:$O$9</definedName>
    <definedName name="_xlnm.Print_Area" localSheetId="11">関西営業グループ!$A$1:$O$9</definedName>
    <definedName name="_xlnm.Print_Area" localSheetId="12">関西開発第1グループ!$A$1:$O$9</definedName>
    <definedName name="_xlnm.Print_Area" localSheetId="14">経理グループ!$A$1:$O$9</definedName>
    <definedName name="_xlnm.Print_Area" localSheetId="10">新規事業開発グループ!$A$1:$O$9</definedName>
    <definedName name="_xlnm.Print_Area" localSheetId="9">製品企画開発グループ!$A$1:$O$9</definedName>
    <definedName name="_xlnm.Print_Area" localSheetId="5">全社!$A$1:$O$11</definedName>
    <definedName name="_xlnm.Print_Area" localSheetId="13">総務グループ!$A$1:$O$9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5" l="1"/>
  <c r="B7" i="15"/>
  <c r="P3" i="15"/>
  <c r="P2" i="15"/>
  <c r="N8" i="15" s="1"/>
  <c r="N8" i="14"/>
  <c r="B8" i="14"/>
  <c r="B7" i="14"/>
  <c r="P3" i="14"/>
  <c r="P2" i="14"/>
  <c r="N7" i="14" s="1"/>
  <c r="B8" i="13"/>
  <c r="N7" i="13"/>
  <c r="B7" i="13"/>
  <c r="P3" i="13"/>
  <c r="P2" i="13"/>
  <c r="N8" i="13" s="1"/>
  <c r="B8" i="12"/>
  <c r="B7" i="12"/>
  <c r="P3" i="12"/>
  <c r="P2" i="12"/>
  <c r="N8" i="12" s="1"/>
  <c r="B8" i="11"/>
  <c r="B7" i="11"/>
  <c r="P3" i="11"/>
  <c r="P2" i="11"/>
  <c r="N8" i="11" s="1"/>
  <c r="N8" i="10"/>
  <c r="B8" i="10"/>
  <c r="B7" i="10"/>
  <c r="P3" i="10"/>
  <c r="P2" i="10"/>
  <c r="N7" i="10" s="1"/>
  <c r="B8" i="9"/>
  <c r="N7" i="9"/>
  <c r="B7" i="9"/>
  <c r="P3" i="9"/>
  <c r="P2" i="9"/>
  <c r="N8" i="9" s="1"/>
  <c r="B8" i="8"/>
  <c r="B7" i="8"/>
  <c r="P3" i="8"/>
  <c r="P2" i="8"/>
  <c r="N8" i="8" s="1"/>
  <c r="B8" i="7"/>
  <c r="B7" i="7"/>
  <c r="P3" i="7"/>
  <c r="P2" i="7"/>
  <c r="N8" i="7" s="1"/>
  <c r="B10" i="6"/>
  <c r="B9" i="6"/>
  <c r="B8" i="6"/>
  <c r="B7" i="6"/>
  <c r="P3" i="6"/>
  <c r="P2" i="6"/>
  <c r="N9" i="6" s="1"/>
  <c r="B8" i="5"/>
  <c r="B7" i="5"/>
  <c r="P3" i="5"/>
  <c r="P2" i="5"/>
  <c r="N8" i="5" s="1"/>
  <c r="N8" i="4"/>
  <c r="B8" i="4"/>
  <c r="B7" i="4"/>
  <c r="P3" i="4"/>
  <c r="P2" i="4"/>
  <c r="N7" i="4" s="1"/>
  <c r="B10" i="3"/>
  <c r="N9" i="3"/>
  <c r="B9" i="3"/>
  <c r="B8" i="3"/>
  <c r="B7" i="3"/>
  <c r="P3" i="3"/>
  <c r="P2" i="3"/>
  <c r="N8" i="3" s="1"/>
  <c r="N8" i="2"/>
  <c r="B8" i="2"/>
  <c r="B7" i="2"/>
  <c r="P3" i="2"/>
  <c r="P2" i="2"/>
  <c r="N7" i="2" s="1"/>
  <c r="B30" i="1"/>
  <c r="N29" i="1"/>
  <c r="B29" i="1"/>
  <c r="B28" i="1"/>
  <c r="B27" i="1"/>
  <c r="B26" i="1"/>
  <c r="N25" i="1"/>
  <c r="B25" i="1"/>
  <c r="B24" i="1"/>
  <c r="B23" i="1"/>
  <c r="B22" i="1"/>
  <c r="N21" i="1"/>
  <c r="B21" i="1"/>
  <c r="B20" i="1"/>
  <c r="B19" i="1"/>
  <c r="B18" i="1"/>
  <c r="N17" i="1"/>
  <c r="B17" i="1"/>
  <c r="B16" i="1"/>
  <c r="B15" i="1"/>
  <c r="B14" i="1"/>
  <c r="N13" i="1"/>
  <c r="B13" i="1"/>
  <c r="N12" i="1"/>
  <c r="B12" i="1"/>
  <c r="N11" i="1"/>
  <c r="B11" i="1"/>
  <c r="N10" i="1"/>
  <c r="B10" i="1"/>
  <c r="N9" i="1"/>
  <c r="B9" i="1"/>
  <c r="N8" i="1"/>
  <c r="B8" i="1"/>
  <c r="N7" i="1"/>
  <c r="B7" i="1"/>
  <c r="P3" i="1"/>
  <c r="P2" i="1"/>
  <c r="N28" i="1" s="1"/>
  <c r="N10" i="6" l="1"/>
  <c r="N14" i="1"/>
  <c r="N18" i="1"/>
  <c r="N22" i="1"/>
  <c r="N26" i="1"/>
  <c r="N30" i="1"/>
  <c r="N10" i="3"/>
  <c r="N7" i="6"/>
  <c r="N7" i="8"/>
  <c r="N7" i="12"/>
  <c r="N15" i="1"/>
  <c r="N19" i="1"/>
  <c r="N23" i="1"/>
  <c r="N27" i="1"/>
  <c r="N7" i="3"/>
  <c r="N7" i="5"/>
  <c r="N8" i="6"/>
  <c r="N7" i="7"/>
  <c r="N7" i="11"/>
  <c r="N7" i="15"/>
  <c r="N16" i="1"/>
  <c r="N20" i="1"/>
  <c r="N24" i="1"/>
</calcChain>
</file>

<file path=xl/sharedStrings.xml><?xml version="1.0" encoding="utf-8"?>
<sst xmlns="http://schemas.openxmlformats.org/spreadsheetml/2006/main" count="520" uniqueCount="102">
  <si>
    <t>開発第1グループ</t>
  </si>
  <si>
    <t>牧田 憲一</t>
  </si>
  <si>
    <t>佐川 京子</t>
  </si>
  <si>
    <t>相川 愛子</t>
  </si>
  <si>
    <t>杉山　秀樹</t>
  </si>
  <si>
    <t>EMP0012</t>
  </si>
  <si>
    <t>EMP0001</t>
  </si>
  <si>
    <t>確認済み</t>
  </si>
  <si>
    <t>EMP0016</t>
  </si>
  <si>
    <t>EMP0027</t>
  </si>
  <si>
    <t>EMP0023</t>
  </si>
  <si>
    <t>今西 真希</t>
  </si>
  <si>
    <t>蕨ネットスーパ</t>
  </si>
  <si>
    <t>EMP0005</t>
  </si>
  <si>
    <t>EMP0009</t>
  </si>
  <si>
    <t>PJコード</t>
  </si>
  <si>
    <t>川越 健人</t>
  </si>
  <si>
    <t>状況</t>
  </si>
  <si>
    <t>下平　歩</t>
  </si>
  <si>
    <t>経理グループ</t>
  </si>
  <si>
    <t>2021/03/30</t>
  </si>
  <si>
    <t>当月の工数入力が完了になっていません。</t>
  </si>
  <si>
    <t>P203MZ001-00</t>
  </si>
  <si>
    <t>承認状況:保留</t>
  </si>
  <si>
    <t>EMP0002</t>
  </si>
  <si>
    <t>主管部門名_非表示</t>
  </si>
  <si>
    <t>全社</t>
  </si>
  <si>
    <t>EMP0013</t>
  </si>
  <si>
    <t>EMP0028</t>
  </si>
  <si>
    <t>EMP0024</t>
  </si>
  <si>
    <t>P083WAR001-00</t>
  </si>
  <si>
    <t>EMP0006</t>
  </si>
  <si>
    <t>喜田川　翔太</t>
  </si>
  <si>
    <t>黒田　雅文</t>
  </si>
  <si>
    <t>小林　健司</t>
  </si>
  <si>
    <t>検収日</t>
  </si>
  <si>
    <t>開発1部</t>
  </si>
  <si>
    <t>総務グループ</t>
  </si>
  <si>
    <t>関西開発第1グループ</t>
  </si>
  <si>
    <t>園田　真理子</t>
  </si>
  <si>
    <t>プロジェクトが未承認です。プロジェクト承認・変更履歴で承認状況を確認してください。</t>
  </si>
  <si>
    <t>月次締処理エラーチェック結果</t>
  </si>
  <si>
    <t>検収予定日</t>
  </si>
  <si>
    <t>米倉 奈美恵</t>
  </si>
  <si>
    <t>営業本部</t>
  </si>
  <si>
    <t>委託先契約登録の検収予定日が当月以前で、検収日が入力されていない工程があります。委託先契約登録から検収日を設定してください。</t>
  </si>
  <si>
    <t>マニュアル作成</t>
  </si>
  <si>
    <t>遠藤　ゆかり</t>
  </si>
  <si>
    <t>ＰＪ別採算が登録されていません。ＰＪ別採算登録を更新してください。</t>
  </si>
  <si>
    <t>PL</t>
  </si>
  <si>
    <t>沼上　明彦</t>
  </si>
  <si>
    <t>EMP0010</t>
  </si>
  <si>
    <t>関西営業グループ</t>
  </si>
  <si>
    <t>EMP0003</t>
  </si>
  <si>
    <t>エラー内容表示</t>
  </si>
  <si>
    <t>受注</t>
  </si>
  <si>
    <t>EMP0025</t>
  </si>
  <si>
    <t>新規事業開発グループ</t>
  </si>
  <si>
    <t>EMP0021</t>
  </si>
  <si>
    <t>EMP0018</t>
  </si>
  <si>
    <t>EMP0014</t>
  </si>
  <si>
    <t>P22A003-00</t>
  </si>
  <si>
    <t>EMP0007</t>
  </si>
  <si>
    <t>工程</t>
  </si>
  <si>
    <t>内田 麗子</t>
  </si>
  <si>
    <t>P22A002-00</t>
  </si>
  <si>
    <t>製品企画開発グループ</t>
  </si>
  <si>
    <t>瀬田　大輔</t>
  </si>
  <si>
    <t>雨宮　春治</t>
  </si>
  <si>
    <t>テスト代表PJ</t>
  </si>
  <si>
    <t>風間　妙子</t>
  </si>
  <si>
    <t>佐保　大地</t>
  </si>
  <si>
    <t>PM</t>
  </si>
  <si>
    <t>営業第2グループ</t>
  </si>
  <si>
    <t>立花 正敏</t>
  </si>
  <si>
    <t>開発第4グループ</t>
  </si>
  <si>
    <t>EMP0011</t>
  </si>
  <si>
    <t>梅田　弘之</t>
  </si>
  <si>
    <t>C080005</t>
  </si>
  <si>
    <t>テスト子PJ2</t>
  </si>
  <si>
    <t>委託先契約番号</t>
  </si>
  <si>
    <t>当月の勤務実績入力が完了になっていません。</t>
  </si>
  <si>
    <t>ミズバショウ生産管理</t>
  </si>
  <si>
    <t>EMP0026</t>
  </si>
  <si>
    <t>EMP0022</t>
  </si>
  <si>
    <t>開発第3グループ</t>
  </si>
  <si>
    <t>営業第1グループ</t>
  </si>
  <si>
    <t>EMP0015</t>
  </si>
  <si>
    <t>EMP0004</t>
  </si>
  <si>
    <t>EMP0008</t>
  </si>
  <si>
    <t>PJ名称</t>
  </si>
  <si>
    <t>URL</t>
  </si>
  <si>
    <t>http://localhost:8081/</t>
  </si>
  <si>
    <t>開発第2グループ</t>
  </si>
  <si>
    <t>リカバリテスト</t>
  </si>
  <si>
    <t>主管部門</t>
  </si>
  <si>
    <t>No</t>
  </si>
  <si>
    <t>二瓶　武美</t>
  </si>
  <si>
    <t>江原 民生</t>
  </si>
  <si>
    <t>松下 真梨子</t>
  </si>
  <si>
    <t>中止</t>
  </si>
  <si>
    <t>小野田　通雅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</si>
</sst>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3" x14ac:knownFonts="1">
    <font>
      <sz val="11"/>
      <color theme="1"/>
      <name val="游ゴシック"/>
    </font>
    <font>
      <u/>
      <sz val="11"/>
      <color theme="10"/>
      <name val="游ゴシック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name val="游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-0.24991607409894101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1" fillId="0" borderId="0"/>
  </cellStyleXfs>
  <cellXfs count="42">
    <xf numFmtId="0" fontId="0" fillId="0" borderId="0" xfId="0"/>
    <xf numFmtId="0" fontId="2" fillId="0" borderId="0" xfId="2" applyFont="1" applyAlignment="1">
      <alignment vertical="center"/>
    </xf>
    <xf numFmtId="176" fontId="3" fillId="0" borderId="0" xfId="2" applyNumberFormat="1" applyFont="1"/>
    <xf numFmtId="0" fontId="3" fillId="0" borderId="0" xfId="2" applyFont="1" applyAlignment="1">
      <alignment vertical="top"/>
    </xf>
    <xf numFmtId="0" fontId="4" fillId="2" borderId="1" xfId="2" applyFont="1" applyFill="1" applyBorder="1"/>
    <xf numFmtId="0" fontId="4" fillId="3" borderId="2" xfId="2" applyFont="1" applyFill="1" applyBorder="1"/>
    <xf numFmtId="176" fontId="3" fillId="0" borderId="3" xfId="2" applyNumberFormat="1" applyFont="1" applyBorder="1"/>
    <xf numFmtId="0" fontId="4" fillId="2" borderId="4" xfId="2" applyFont="1" applyFill="1" applyBorder="1"/>
    <xf numFmtId="0" fontId="4" fillId="2" borderId="2" xfId="2" applyFont="1" applyFill="1" applyBorder="1" applyAlignment="1">
      <alignment horizontal="left"/>
    </xf>
    <xf numFmtId="0" fontId="4" fillId="2" borderId="5" xfId="2" applyFont="1" applyFill="1" applyBorder="1"/>
    <xf numFmtId="49" fontId="3" fillId="0" borderId="0" xfId="2" applyNumberFormat="1" applyFont="1"/>
    <xf numFmtId="0" fontId="4" fillId="2" borderId="6" xfId="2" applyFont="1" applyFill="1" applyBorder="1"/>
    <xf numFmtId="0" fontId="4" fillId="2" borderId="2" xfId="2" applyFont="1" applyFill="1" applyBorder="1"/>
    <xf numFmtId="0" fontId="4" fillId="2" borderId="7" xfId="2" applyFont="1" applyFill="1" applyBorder="1" applyAlignment="1">
      <alignment horizontal="left"/>
    </xf>
    <xf numFmtId="0" fontId="3" fillId="0" borderId="7" xfId="2" applyFont="1" applyBorder="1" applyAlignment="1">
      <alignment vertical="top"/>
    </xf>
    <xf numFmtId="0" fontId="5" fillId="0" borderId="0" xfId="1" applyFont="1" applyAlignment="1"/>
    <xf numFmtId="176" fontId="6" fillId="0" borderId="0" xfId="1" applyNumberFormat="1" applyFont="1" applyBorder="1" applyAlignment="1"/>
    <xf numFmtId="0" fontId="3" fillId="0" borderId="5" xfId="2" applyFont="1" applyBorder="1"/>
    <xf numFmtId="49" fontId="3" fillId="0" borderId="8" xfId="2" applyNumberFormat="1" applyFont="1" applyBorder="1"/>
    <xf numFmtId="0" fontId="4" fillId="3" borderId="6" xfId="2" applyFont="1" applyFill="1" applyBorder="1"/>
    <xf numFmtId="0" fontId="3" fillId="0" borderId="9" xfId="2" applyFont="1" applyBorder="1"/>
    <xf numFmtId="0" fontId="4" fillId="2" borderId="0" xfId="2" applyFont="1" applyFill="1" applyAlignment="1">
      <alignment horizontal="left"/>
    </xf>
    <xf numFmtId="0" fontId="7" fillId="0" borderId="0" xfId="1" applyFont="1" applyBorder="1" applyAlignment="1">
      <alignment vertical="top"/>
    </xf>
    <xf numFmtId="176" fontId="6" fillId="0" borderId="3" xfId="1" applyNumberFormat="1" applyFont="1" applyBorder="1" applyAlignment="1"/>
    <xf numFmtId="176" fontId="8" fillId="0" borderId="0" xfId="1" applyNumberFormat="1" applyFont="1" applyBorder="1" applyAlignment="1"/>
    <xf numFmtId="0" fontId="3" fillId="0" borderId="0" xfId="2" applyFont="1"/>
    <xf numFmtId="0" fontId="4" fillId="2" borderId="10" xfId="2" applyFont="1" applyFill="1" applyBorder="1"/>
    <xf numFmtId="0" fontId="9" fillId="0" borderId="0" xfId="0" applyFont="1" applyAlignment="1">
      <alignment vertical="center"/>
    </xf>
    <xf numFmtId="0" fontId="3" fillId="0" borderId="3" xfId="2" applyFont="1" applyBorder="1"/>
    <xf numFmtId="0" fontId="3" fillId="4" borderId="9" xfId="2" applyFont="1" applyFill="1" applyBorder="1"/>
    <xf numFmtId="0" fontId="3" fillId="0" borderId="3" xfId="2" applyFont="1" applyBorder="1" applyAlignment="1">
      <alignment vertical="top"/>
    </xf>
    <xf numFmtId="0" fontId="3" fillId="0" borderId="11" xfId="2" applyFont="1" applyBorder="1" applyAlignment="1">
      <alignment vertical="top"/>
    </xf>
    <xf numFmtId="0" fontId="4" fillId="2" borderId="3" xfId="2" applyFont="1" applyFill="1" applyBorder="1" applyAlignment="1">
      <alignment horizontal="left"/>
    </xf>
    <xf numFmtId="0" fontId="9" fillId="0" borderId="0" xfId="2" applyFont="1"/>
    <xf numFmtId="0" fontId="4" fillId="2" borderId="11" xfId="2" applyFont="1" applyFill="1" applyBorder="1" applyAlignment="1">
      <alignment horizontal="left"/>
    </xf>
    <xf numFmtId="0" fontId="10" fillId="0" borderId="0" xfId="2" applyFont="1"/>
    <xf numFmtId="0" fontId="4" fillId="2" borderId="0" xfId="2" applyFont="1" applyFill="1"/>
    <xf numFmtId="0" fontId="3" fillId="0" borderId="12" xfId="2" applyFont="1" applyBorder="1"/>
    <xf numFmtId="0" fontId="4" fillId="3" borderId="0" xfId="2" applyFont="1" applyFill="1"/>
    <xf numFmtId="176" fontId="3" fillId="0" borderId="7" xfId="2" applyNumberFormat="1" applyFont="1" applyBorder="1"/>
    <xf numFmtId="49" fontId="3" fillId="0" borderId="11" xfId="2" applyNumberFormat="1" applyFont="1" applyBorder="1"/>
    <xf numFmtId="0" fontId="7" fillId="0" borderId="7" xfId="1" applyFont="1" applyBorder="1" applyAlignment="1">
      <alignment vertical="top"/>
    </xf>
  </cellXfs>
  <cellStyles count="3">
    <cellStyle name="ハイパーリンク" xfId="1" builtinId="8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2"/>
  <sheetViews>
    <sheetView showGridLines="0" tabSelected="1" view="pageBreakPreview" topLeftCell="K1" workbookViewId="0">
      <selection activeCell="U4" sqref="U4"/>
    </sheetView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" width="11.875" style="1" customWidth="1"/>
    <col min="17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0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30" si="0">ROW()-6</f>
        <v>1</v>
      </c>
      <c r="C7" s="41" t="s">
        <v>30</v>
      </c>
      <c r="D7" s="14" t="s">
        <v>12</v>
      </c>
      <c r="E7" s="14" t="s">
        <v>55</v>
      </c>
      <c r="F7" s="31" t="s">
        <v>18</v>
      </c>
      <c r="G7" s="28" t="s">
        <v>77</v>
      </c>
      <c r="H7" s="18" t="s">
        <v>20</v>
      </c>
      <c r="I7" s="40"/>
      <c r="J7" s="6" t="s">
        <v>94</v>
      </c>
      <c r="K7" s="39" t="s">
        <v>78</v>
      </c>
      <c r="L7" s="6" t="s">
        <v>45</v>
      </c>
      <c r="M7" s="6"/>
      <c r="N7" s="23" t="str">
        <f t="shared" ref="N7:N30" si="1">HYPERLINK(IF(E7&lt;&gt;"",$P$1&amp;C7,$P$2&amp;C7),D7)</f>
        <v>蕨ネットスーパ</v>
      </c>
      <c r="O7" s="24" t="s">
        <v>0</v>
      </c>
      <c r="P7" s="1"/>
    </row>
    <row r="8" spans="1:16" s="33" customFormat="1" ht="27" customHeight="1" x14ac:dyDescent="0.4">
      <c r="B8" s="30">
        <f t="shared" si="0"/>
        <v>2</v>
      </c>
      <c r="C8" s="41" t="s">
        <v>30</v>
      </c>
      <c r="D8" s="14" t="s">
        <v>12</v>
      </c>
      <c r="E8" s="14" t="s">
        <v>55</v>
      </c>
      <c r="F8" s="31" t="s">
        <v>18</v>
      </c>
      <c r="G8" s="28" t="s">
        <v>77</v>
      </c>
      <c r="H8" s="18" t="s">
        <v>20</v>
      </c>
      <c r="I8" s="40"/>
      <c r="J8" s="6" t="s">
        <v>46</v>
      </c>
      <c r="K8" s="39" t="s">
        <v>78</v>
      </c>
      <c r="L8" s="6" t="s">
        <v>45</v>
      </c>
      <c r="M8" s="6"/>
      <c r="N8" s="23" t="str">
        <f t="shared" si="1"/>
        <v>蕨ネットスーパ</v>
      </c>
      <c r="O8" s="24" t="s">
        <v>0</v>
      </c>
      <c r="P8" s="1"/>
    </row>
    <row r="9" spans="1:16" s="33" customFormat="1" ht="27" customHeight="1" x14ac:dyDescent="0.4">
      <c r="B9" s="30">
        <f t="shared" si="0"/>
        <v>3</v>
      </c>
      <c r="C9" s="41" t="s">
        <v>22</v>
      </c>
      <c r="D9" s="14" t="s">
        <v>82</v>
      </c>
      <c r="E9" s="14" t="s">
        <v>55</v>
      </c>
      <c r="F9" s="31" t="s">
        <v>47</v>
      </c>
      <c r="G9" s="28" t="s">
        <v>68</v>
      </c>
      <c r="H9" s="18"/>
      <c r="I9" s="40"/>
      <c r="J9" s="6"/>
      <c r="K9" s="39"/>
      <c r="L9" s="6" t="s">
        <v>48</v>
      </c>
      <c r="M9" s="6"/>
      <c r="N9" s="23" t="str">
        <f t="shared" si="1"/>
        <v>ミズバショウ生産管理</v>
      </c>
      <c r="O9" s="24" t="s">
        <v>0</v>
      </c>
      <c r="P9" s="1"/>
    </row>
    <row r="10" spans="1:16" s="33" customFormat="1" ht="27" customHeight="1" x14ac:dyDescent="0.4">
      <c r="B10" s="30">
        <f t="shared" si="0"/>
        <v>4</v>
      </c>
      <c r="C10" s="41" t="s">
        <v>65</v>
      </c>
      <c r="D10" s="14" t="s">
        <v>69</v>
      </c>
      <c r="E10" s="14" t="s">
        <v>100</v>
      </c>
      <c r="F10" s="31" t="s">
        <v>68</v>
      </c>
      <c r="G10" s="28" t="s">
        <v>47</v>
      </c>
      <c r="H10" s="18"/>
      <c r="I10" s="40"/>
      <c r="J10" s="6" t="s">
        <v>23</v>
      </c>
      <c r="K10" s="39"/>
      <c r="L10" s="6" t="s">
        <v>40</v>
      </c>
      <c r="M10" s="6"/>
      <c r="N10" s="23" t="str">
        <f t="shared" si="1"/>
        <v>テスト代表PJ</v>
      </c>
      <c r="O10" s="24" t="s">
        <v>0</v>
      </c>
      <c r="P10" s="1"/>
    </row>
    <row r="11" spans="1:16" s="33" customFormat="1" ht="27" customHeight="1" x14ac:dyDescent="0.4">
      <c r="B11" s="30">
        <f t="shared" si="0"/>
        <v>5</v>
      </c>
      <c r="C11" s="41" t="s">
        <v>61</v>
      </c>
      <c r="D11" s="14" t="s">
        <v>79</v>
      </c>
      <c r="E11" s="14" t="s">
        <v>55</v>
      </c>
      <c r="F11" s="31" t="s">
        <v>68</v>
      </c>
      <c r="G11" s="28" t="s">
        <v>47</v>
      </c>
      <c r="H11" s="18"/>
      <c r="I11" s="40"/>
      <c r="J11" s="6"/>
      <c r="K11" s="39"/>
      <c r="L11" s="6" t="s">
        <v>48</v>
      </c>
      <c r="M11" s="6"/>
      <c r="N11" s="23" t="str">
        <f t="shared" si="1"/>
        <v>テスト子PJ2</v>
      </c>
      <c r="O11" s="24" t="s">
        <v>0</v>
      </c>
      <c r="P11" s="1"/>
    </row>
    <row r="12" spans="1:16" s="33" customFormat="1" ht="27" customHeight="1" x14ac:dyDescent="0.4">
      <c r="B12" s="30">
        <f t="shared" si="0"/>
        <v>6</v>
      </c>
      <c r="C12" s="41" t="s">
        <v>61</v>
      </c>
      <c r="D12" s="14" t="s">
        <v>79</v>
      </c>
      <c r="E12" s="14" t="s">
        <v>55</v>
      </c>
      <c r="F12" s="31" t="s">
        <v>68</v>
      </c>
      <c r="G12" s="28" t="s">
        <v>47</v>
      </c>
      <c r="H12" s="18"/>
      <c r="I12" s="40"/>
      <c r="J12" s="6" t="s">
        <v>23</v>
      </c>
      <c r="K12" s="39"/>
      <c r="L12" s="6" t="s">
        <v>40</v>
      </c>
      <c r="M12" s="6"/>
      <c r="N12" s="23" t="str">
        <f t="shared" si="1"/>
        <v>テスト子PJ2</v>
      </c>
      <c r="O12" s="24" t="s">
        <v>0</v>
      </c>
      <c r="P12" s="1"/>
    </row>
    <row r="13" spans="1:16" s="33" customFormat="1" ht="27" customHeight="1" x14ac:dyDescent="0.4">
      <c r="B13" s="30">
        <f t="shared" si="0"/>
        <v>7</v>
      </c>
      <c r="C13" s="41" t="s">
        <v>6</v>
      </c>
      <c r="D13" s="14" t="s">
        <v>68</v>
      </c>
      <c r="E13" s="14"/>
      <c r="F13" s="31"/>
      <c r="G13" s="28"/>
      <c r="H13" s="18"/>
      <c r="I13" s="40"/>
      <c r="J13" s="6"/>
      <c r="K13" s="39"/>
      <c r="L13" s="6" t="s">
        <v>81</v>
      </c>
      <c r="M13" s="6"/>
      <c r="N13" s="23" t="str">
        <f t="shared" si="1"/>
        <v>雨宮　春治</v>
      </c>
      <c r="O13" s="24" t="s">
        <v>0</v>
      </c>
      <c r="P13" s="1"/>
    </row>
    <row r="14" spans="1:16" s="33" customFormat="1" ht="27" customHeight="1" x14ac:dyDescent="0.4">
      <c r="B14" s="30">
        <f t="shared" si="0"/>
        <v>8</v>
      </c>
      <c r="C14" s="41" t="s">
        <v>6</v>
      </c>
      <c r="D14" s="14" t="s">
        <v>68</v>
      </c>
      <c r="E14" s="14"/>
      <c r="F14" s="31"/>
      <c r="G14" s="28"/>
      <c r="H14" s="18"/>
      <c r="I14" s="40"/>
      <c r="J14" s="6"/>
      <c r="K14" s="39"/>
      <c r="L14" s="6" t="s">
        <v>21</v>
      </c>
      <c r="M14" s="6"/>
      <c r="N14" s="23" t="str">
        <f t="shared" si="1"/>
        <v>雨宮　春治</v>
      </c>
      <c r="O14" s="24" t="s">
        <v>0</v>
      </c>
      <c r="P14" s="1"/>
    </row>
    <row r="15" spans="1:16" s="33" customFormat="1" ht="27" customHeight="1" x14ac:dyDescent="0.4">
      <c r="B15" s="30">
        <f t="shared" si="0"/>
        <v>9</v>
      </c>
      <c r="C15" s="41" t="s">
        <v>24</v>
      </c>
      <c r="D15" s="14" t="s">
        <v>77</v>
      </c>
      <c r="E15" s="14"/>
      <c r="F15" s="31"/>
      <c r="G15" s="28"/>
      <c r="H15" s="18"/>
      <c r="I15" s="40"/>
      <c r="J15" s="6"/>
      <c r="K15" s="39"/>
      <c r="L15" s="6" t="s">
        <v>81</v>
      </c>
      <c r="M15" s="6"/>
      <c r="N15" s="23" t="str">
        <f t="shared" si="1"/>
        <v>梅田　弘之</v>
      </c>
      <c r="O15" s="24" t="s">
        <v>0</v>
      </c>
      <c r="P15" s="1"/>
    </row>
    <row r="16" spans="1:16" s="33" customFormat="1" ht="27" customHeight="1" x14ac:dyDescent="0.4">
      <c r="B16" s="30">
        <f t="shared" si="0"/>
        <v>10</v>
      </c>
      <c r="C16" s="41" t="s">
        <v>24</v>
      </c>
      <c r="D16" s="14" t="s">
        <v>77</v>
      </c>
      <c r="E16" s="14"/>
      <c r="F16" s="31"/>
      <c r="G16" s="28"/>
      <c r="H16" s="18"/>
      <c r="I16" s="40"/>
      <c r="J16" s="6"/>
      <c r="K16" s="39"/>
      <c r="L16" s="6" t="s">
        <v>21</v>
      </c>
      <c r="M16" s="6"/>
      <c r="N16" s="23" t="str">
        <f t="shared" si="1"/>
        <v>梅田　弘之</v>
      </c>
      <c r="O16" s="24" t="s">
        <v>0</v>
      </c>
      <c r="P16" s="1"/>
    </row>
    <row r="17" spans="1:16" s="33" customFormat="1" ht="27" customHeight="1" x14ac:dyDescent="0.4">
      <c r="B17" s="30">
        <f t="shared" si="0"/>
        <v>11</v>
      </c>
      <c r="C17" s="41" t="s">
        <v>53</v>
      </c>
      <c r="D17" s="14" t="s">
        <v>47</v>
      </c>
      <c r="E17" s="14"/>
      <c r="F17" s="31"/>
      <c r="G17" s="28"/>
      <c r="H17" s="18"/>
      <c r="I17" s="40"/>
      <c r="J17" s="6"/>
      <c r="K17" s="39"/>
      <c r="L17" s="6" t="s">
        <v>81</v>
      </c>
      <c r="M17" s="6"/>
      <c r="N17" s="23" t="str">
        <f t="shared" si="1"/>
        <v>遠藤　ゆかり</v>
      </c>
      <c r="O17" s="24" t="s">
        <v>0</v>
      </c>
      <c r="P17" s="1"/>
    </row>
    <row r="18" spans="1:16" s="33" customFormat="1" ht="27" customHeight="1" x14ac:dyDescent="0.4">
      <c r="B18" s="30">
        <f t="shared" si="0"/>
        <v>12</v>
      </c>
      <c r="C18" s="41" t="s">
        <v>53</v>
      </c>
      <c r="D18" s="14" t="s">
        <v>47</v>
      </c>
      <c r="E18" s="14"/>
      <c r="F18" s="31"/>
      <c r="G18" s="28"/>
      <c r="H18" s="18"/>
      <c r="I18" s="40"/>
      <c r="J18" s="6"/>
      <c r="K18" s="39"/>
      <c r="L18" s="6" t="s">
        <v>21</v>
      </c>
      <c r="M18" s="6"/>
      <c r="N18" s="23" t="str">
        <f t="shared" si="1"/>
        <v>遠藤　ゆかり</v>
      </c>
      <c r="O18" s="24" t="s">
        <v>0</v>
      </c>
      <c r="P18" s="1"/>
    </row>
    <row r="19" spans="1:16" s="33" customFormat="1" ht="27" customHeight="1" x14ac:dyDescent="0.4">
      <c r="B19" s="30">
        <f t="shared" si="0"/>
        <v>13</v>
      </c>
      <c r="C19" s="41" t="s">
        <v>88</v>
      </c>
      <c r="D19" s="14" t="s">
        <v>101</v>
      </c>
      <c r="E19" s="14"/>
      <c r="F19" s="31"/>
      <c r="G19" s="28"/>
      <c r="H19" s="18"/>
      <c r="I19" s="40"/>
      <c r="J19" s="6"/>
      <c r="K19" s="39"/>
      <c r="L19" s="6" t="s">
        <v>81</v>
      </c>
      <c r="M19" s="6"/>
      <c r="N19" s="23" t="str">
        <f t="shared" si="1"/>
        <v>小野田　通雅</v>
      </c>
      <c r="O19" s="24" t="s">
        <v>0</v>
      </c>
      <c r="P19" s="1"/>
    </row>
    <row r="20" spans="1:16" s="33" customFormat="1" ht="27" customHeight="1" x14ac:dyDescent="0.4">
      <c r="B20" s="30">
        <f t="shared" si="0"/>
        <v>14</v>
      </c>
      <c r="C20" s="41" t="s">
        <v>88</v>
      </c>
      <c r="D20" s="14" t="s">
        <v>101</v>
      </c>
      <c r="E20" s="14"/>
      <c r="F20" s="31"/>
      <c r="G20" s="28"/>
      <c r="H20" s="18"/>
      <c r="I20" s="40"/>
      <c r="J20" s="6"/>
      <c r="K20" s="39"/>
      <c r="L20" s="6" t="s">
        <v>21</v>
      </c>
      <c r="M20" s="6"/>
      <c r="N20" s="23" t="str">
        <f t="shared" si="1"/>
        <v>小野田　通雅</v>
      </c>
      <c r="O20" s="24" t="s">
        <v>0</v>
      </c>
      <c r="P20" s="1"/>
    </row>
    <row r="21" spans="1:16" s="33" customFormat="1" ht="27" customHeight="1" x14ac:dyDescent="0.4">
      <c r="B21" s="30">
        <f t="shared" si="0"/>
        <v>15</v>
      </c>
      <c r="C21" s="41" t="s">
        <v>13</v>
      </c>
      <c r="D21" s="14" t="s">
        <v>70</v>
      </c>
      <c r="E21" s="14"/>
      <c r="F21" s="31"/>
      <c r="G21" s="28"/>
      <c r="H21" s="18"/>
      <c r="I21" s="40"/>
      <c r="J21" s="6"/>
      <c r="K21" s="39"/>
      <c r="L21" s="6" t="s">
        <v>81</v>
      </c>
      <c r="M21" s="6"/>
      <c r="N21" s="23" t="str">
        <f t="shared" si="1"/>
        <v>風間　妙子</v>
      </c>
      <c r="O21" s="24" t="s">
        <v>0</v>
      </c>
      <c r="P21" s="1"/>
    </row>
    <row r="22" spans="1:16" s="33" customFormat="1" ht="27" customHeight="1" x14ac:dyDescent="0.4">
      <c r="B22" s="30">
        <f t="shared" si="0"/>
        <v>16</v>
      </c>
      <c r="C22" s="41" t="s">
        <v>13</v>
      </c>
      <c r="D22" s="14" t="s">
        <v>70</v>
      </c>
      <c r="E22" s="14"/>
      <c r="F22" s="31"/>
      <c r="G22" s="28"/>
      <c r="H22" s="18"/>
      <c r="I22" s="40"/>
      <c r="J22" s="6"/>
      <c r="K22" s="39"/>
      <c r="L22" s="6" t="s">
        <v>21</v>
      </c>
      <c r="M22" s="6"/>
      <c r="N22" s="23" t="str">
        <f t="shared" si="1"/>
        <v>風間　妙子</v>
      </c>
      <c r="O22" s="24" t="s">
        <v>0</v>
      </c>
      <c r="P22" s="1"/>
    </row>
    <row r="23" spans="1:16" s="33" customFormat="1" ht="27" customHeight="1" x14ac:dyDescent="0.4">
      <c r="B23" s="30">
        <f t="shared" si="0"/>
        <v>17</v>
      </c>
      <c r="C23" s="41" t="s">
        <v>31</v>
      </c>
      <c r="D23" s="14" t="s">
        <v>32</v>
      </c>
      <c r="E23" s="14"/>
      <c r="F23" s="31"/>
      <c r="G23" s="28"/>
      <c r="H23" s="18"/>
      <c r="I23" s="40"/>
      <c r="J23" s="6"/>
      <c r="K23" s="39"/>
      <c r="L23" s="6" t="s">
        <v>81</v>
      </c>
      <c r="M23" s="6"/>
      <c r="N23" s="23" t="str">
        <f t="shared" si="1"/>
        <v>喜田川　翔太</v>
      </c>
      <c r="O23" s="24" t="s">
        <v>0</v>
      </c>
      <c r="P23" s="1"/>
    </row>
    <row r="24" spans="1:16" s="33" customFormat="1" ht="27" customHeight="1" x14ac:dyDescent="0.4">
      <c r="B24" s="30">
        <f t="shared" si="0"/>
        <v>18</v>
      </c>
      <c r="C24" s="41" t="s">
        <v>31</v>
      </c>
      <c r="D24" s="14" t="s">
        <v>32</v>
      </c>
      <c r="E24" s="14"/>
      <c r="F24" s="31"/>
      <c r="G24" s="28"/>
      <c r="H24" s="18"/>
      <c r="I24" s="40"/>
      <c r="J24" s="6"/>
      <c r="K24" s="39"/>
      <c r="L24" s="6" t="s">
        <v>21</v>
      </c>
      <c r="M24" s="6"/>
      <c r="N24" s="23" t="str">
        <f t="shared" si="1"/>
        <v>喜田川　翔太</v>
      </c>
      <c r="O24" s="24" t="s">
        <v>0</v>
      </c>
      <c r="P24" s="1"/>
    </row>
    <row r="25" spans="1:16" s="33" customFormat="1" ht="27" customHeight="1" x14ac:dyDescent="0.4">
      <c r="B25" s="30">
        <f t="shared" si="0"/>
        <v>19</v>
      </c>
      <c r="C25" s="41" t="s">
        <v>62</v>
      </c>
      <c r="D25" s="14" t="s">
        <v>33</v>
      </c>
      <c r="E25" s="14"/>
      <c r="F25" s="31"/>
      <c r="G25" s="28"/>
      <c r="H25" s="18"/>
      <c r="I25" s="40"/>
      <c r="J25" s="6"/>
      <c r="K25" s="39"/>
      <c r="L25" s="6" t="s">
        <v>81</v>
      </c>
      <c r="M25" s="6"/>
      <c r="N25" s="23" t="str">
        <f t="shared" si="1"/>
        <v>黒田　雅文</v>
      </c>
      <c r="O25" s="24" t="s">
        <v>0</v>
      </c>
      <c r="P25" s="1"/>
    </row>
    <row r="26" spans="1:16" s="33" customFormat="1" ht="27" customHeight="1" x14ac:dyDescent="0.4">
      <c r="B26" s="30">
        <f t="shared" si="0"/>
        <v>20</v>
      </c>
      <c r="C26" s="41" t="s">
        <v>62</v>
      </c>
      <c r="D26" s="14" t="s">
        <v>33</v>
      </c>
      <c r="E26" s="14"/>
      <c r="F26" s="31"/>
      <c r="G26" s="28"/>
      <c r="H26" s="18"/>
      <c r="I26" s="40"/>
      <c r="J26" s="6"/>
      <c r="K26" s="39"/>
      <c r="L26" s="6" t="s">
        <v>21</v>
      </c>
      <c r="M26" s="6"/>
      <c r="N26" s="23" t="str">
        <f t="shared" si="1"/>
        <v>黒田　雅文</v>
      </c>
      <c r="O26" s="24" t="s">
        <v>0</v>
      </c>
      <c r="P26" s="1"/>
    </row>
    <row r="27" spans="1:16" s="33" customFormat="1" ht="27" customHeight="1" x14ac:dyDescent="0.4">
      <c r="B27" s="30">
        <f t="shared" si="0"/>
        <v>21</v>
      </c>
      <c r="C27" s="41" t="s">
        <v>89</v>
      </c>
      <c r="D27" s="14" t="s">
        <v>34</v>
      </c>
      <c r="E27" s="14"/>
      <c r="F27" s="31"/>
      <c r="G27" s="28"/>
      <c r="H27" s="18"/>
      <c r="I27" s="40"/>
      <c r="J27" s="6"/>
      <c r="K27" s="39"/>
      <c r="L27" s="6" t="s">
        <v>81</v>
      </c>
      <c r="M27" s="6"/>
      <c r="N27" s="23" t="str">
        <f t="shared" si="1"/>
        <v>小林　健司</v>
      </c>
      <c r="O27" s="24" t="s">
        <v>0</v>
      </c>
      <c r="P27" s="1"/>
    </row>
    <row r="28" spans="1:16" s="33" customFormat="1" ht="27" customHeight="1" x14ac:dyDescent="0.4">
      <c r="B28" s="30">
        <f t="shared" si="0"/>
        <v>22</v>
      </c>
      <c r="C28" s="41" t="s">
        <v>89</v>
      </c>
      <c r="D28" s="14" t="s">
        <v>34</v>
      </c>
      <c r="E28" s="14"/>
      <c r="F28" s="31"/>
      <c r="G28" s="28"/>
      <c r="H28" s="18"/>
      <c r="I28" s="40"/>
      <c r="J28" s="6"/>
      <c r="K28" s="39"/>
      <c r="L28" s="6" t="s">
        <v>21</v>
      </c>
      <c r="M28" s="6"/>
      <c r="N28" s="23" t="str">
        <f t="shared" si="1"/>
        <v>小林　健司</v>
      </c>
      <c r="O28" s="24" t="s">
        <v>0</v>
      </c>
      <c r="P28" s="1"/>
    </row>
    <row r="29" spans="1:16" s="33" customFormat="1" ht="27" customHeight="1" x14ac:dyDescent="0.4">
      <c r="B29" s="30">
        <f t="shared" si="0"/>
        <v>23</v>
      </c>
      <c r="C29" s="41" t="s">
        <v>14</v>
      </c>
      <c r="D29" s="14" t="s">
        <v>71</v>
      </c>
      <c r="E29" s="14"/>
      <c r="F29" s="31"/>
      <c r="G29" s="28"/>
      <c r="H29" s="18"/>
      <c r="I29" s="40"/>
      <c r="J29" s="6"/>
      <c r="K29" s="39"/>
      <c r="L29" s="6" t="s">
        <v>81</v>
      </c>
      <c r="M29" s="6"/>
      <c r="N29" s="23" t="str">
        <f t="shared" si="1"/>
        <v>佐保　大地</v>
      </c>
      <c r="O29" s="24" t="s">
        <v>0</v>
      </c>
      <c r="P29" s="1"/>
    </row>
    <row r="30" spans="1:16" s="33" customFormat="1" ht="27" customHeight="1" x14ac:dyDescent="0.4">
      <c r="B30" s="30">
        <f t="shared" si="0"/>
        <v>24</v>
      </c>
      <c r="C30" s="41" t="s">
        <v>14</v>
      </c>
      <c r="D30" s="14" t="s">
        <v>71</v>
      </c>
      <c r="E30" s="14"/>
      <c r="F30" s="31"/>
      <c r="G30" s="28"/>
      <c r="H30" s="18"/>
      <c r="I30" s="40"/>
      <c r="J30" s="6"/>
      <c r="K30" s="39"/>
      <c r="L30" s="6" t="s">
        <v>21</v>
      </c>
      <c r="M30" s="6"/>
      <c r="N30" s="23" t="str">
        <f t="shared" si="1"/>
        <v>佐保　大地</v>
      </c>
      <c r="O30" s="24" t="s">
        <v>0</v>
      </c>
      <c r="P30" s="1"/>
    </row>
    <row r="31" spans="1:16" s="33" customFormat="1" ht="27" customHeight="1" x14ac:dyDescent="0.4">
      <c r="B31" s="3"/>
      <c r="C31" s="22"/>
      <c r="D31" s="3"/>
      <c r="E31" s="3"/>
      <c r="F31" s="3"/>
      <c r="G31" s="25"/>
      <c r="H31" s="10"/>
      <c r="I31" s="10"/>
      <c r="J31" s="2"/>
      <c r="K31" s="2"/>
      <c r="L31" s="2"/>
      <c r="M31" s="2"/>
      <c r="N31" s="16"/>
      <c r="O31" s="24"/>
      <c r="P31" s="1"/>
    </row>
    <row r="32" spans="1:16" s="33" customFormat="1" ht="18.75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66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10</v>
      </c>
      <c r="D7" s="14" t="s">
        <v>16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川越 健人</v>
      </c>
      <c r="O7" s="24" t="s">
        <v>66</v>
      </c>
      <c r="P7" s="1"/>
    </row>
    <row r="8" spans="1:16" s="33" customFormat="1" ht="27" customHeight="1" x14ac:dyDescent="0.4">
      <c r="B8" s="30">
        <f t="shared" si="0"/>
        <v>2</v>
      </c>
      <c r="C8" s="41" t="s">
        <v>10</v>
      </c>
      <c r="D8" s="14" t="s">
        <v>16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川越 健人</v>
      </c>
      <c r="O8" s="24" t="s">
        <v>66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57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29</v>
      </c>
      <c r="D7" s="14" t="s">
        <v>64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内田 麗子</v>
      </c>
      <c r="O7" s="24" t="s">
        <v>57</v>
      </c>
      <c r="P7" s="1"/>
    </row>
    <row r="8" spans="1:16" s="33" customFormat="1" ht="27" customHeight="1" x14ac:dyDescent="0.4">
      <c r="B8" s="30">
        <f t="shared" si="0"/>
        <v>2</v>
      </c>
      <c r="C8" s="41" t="s">
        <v>29</v>
      </c>
      <c r="D8" s="14" t="s">
        <v>64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内田 麗子</v>
      </c>
      <c r="O8" s="24" t="s">
        <v>57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52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56</v>
      </c>
      <c r="D7" s="14" t="s">
        <v>99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松下 真梨子</v>
      </c>
      <c r="O7" s="24" t="s">
        <v>52</v>
      </c>
      <c r="P7" s="1"/>
    </row>
    <row r="8" spans="1:16" s="33" customFormat="1" ht="27" customHeight="1" x14ac:dyDescent="0.4">
      <c r="B8" s="30">
        <f t="shared" si="0"/>
        <v>2</v>
      </c>
      <c r="C8" s="41" t="s">
        <v>56</v>
      </c>
      <c r="D8" s="14" t="s">
        <v>99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松下 真梨子</v>
      </c>
      <c r="O8" s="24" t="s">
        <v>52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38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83</v>
      </c>
      <c r="D7" s="14" t="s">
        <v>2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佐川 京子</v>
      </c>
      <c r="O7" s="24" t="s">
        <v>38</v>
      </c>
      <c r="P7" s="1"/>
    </row>
    <row r="8" spans="1:16" s="33" customFormat="1" ht="27" customHeight="1" x14ac:dyDescent="0.4">
      <c r="B8" s="30">
        <f t="shared" si="0"/>
        <v>2</v>
      </c>
      <c r="C8" s="41" t="s">
        <v>83</v>
      </c>
      <c r="D8" s="14" t="s">
        <v>2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佐川 京子</v>
      </c>
      <c r="O8" s="24" t="s">
        <v>38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37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9</v>
      </c>
      <c r="D7" s="14" t="s">
        <v>1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牧田 憲一</v>
      </c>
      <c r="O7" s="24" t="s">
        <v>37</v>
      </c>
      <c r="P7" s="1"/>
    </row>
    <row r="8" spans="1:16" s="33" customFormat="1" ht="27" customHeight="1" x14ac:dyDescent="0.4">
      <c r="B8" s="30">
        <f t="shared" si="0"/>
        <v>2</v>
      </c>
      <c r="C8" s="41" t="s">
        <v>9</v>
      </c>
      <c r="D8" s="14" t="s">
        <v>1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牧田 憲一</v>
      </c>
      <c r="O8" s="24" t="s">
        <v>37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19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28</v>
      </c>
      <c r="D7" s="14" t="s">
        <v>74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立花 正敏</v>
      </c>
      <c r="O7" s="24" t="s">
        <v>19</v>
      </c>
      <c r="P7" s="1"/>
    </row>
    <row r="8" spans="1:16" s="33" customFormat="1" ht="27" customHeight="1" x14ac:dyDescent="0.4">
      <c r="B8" s="30">
        <f t="shared" si="0"/>
        <v>2</v>
      </c>
      <c r="C8" s="41" t="s">
        <v>28</v>
      </c>
      <c r="D8" s="14" t="s">
        <v>74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立花 正敏</v>
      </c>
      <c r="O8" s="24" t="s">
        <v>19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8.75" x14ac:dyDescent="0.4"/>
  <sheetData/>
  <phoneticPr fontId="1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0"/>
  <sheetViews>
    <sheetView showGridLines="0" view="pageBreakPreview" workbookViewId="0">
      <selection activeCell="B3" sqref="B3"/>
    </sheetView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9" style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36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51</v>
      </c>
      <c r="D7" s="14" t="s">
        <v>18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下平　歩</v>
      </c>
      <c r="O7" s="24" t="s">
        <v>36</v>
      </c>
      <c r="P7" s="1"/>
    </row>
    <row r="8" spans="1:16" s="33" customFormat="1" ht="27" customHeight="1" x14ac:dyDescent="0.4">
      <c r="B8" s="30">
        <f t="shared" si="0"/>
        <v>2</v>
      </c>
      <c r="C8" s="41" t="s">
        <v>51</v>
      </c>
      <c r="D8" s="14" t="s">
        <v>18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下平　歩</v>
      </c>
      <c r="O8" s="24" t="s">
        <v>36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2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93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10" si="0">ROW()-6</f>
        <v>1</v>
      </c>
      <c r="C7" s="41" t="s">
        <v>76</v>
      </c>
      <c r="D7" s="14" t="s">
        <v>4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10" si="1">HYPERLINK(IF(E7&lt;&gt;"",$P$1&amp;C7,$P$2&amp;C7),D7)</f>
        <v>杉山　秀樹</v>
      </c>
      <c r="O7" s="24" t="s">
        <v>93</v>
      </c>
      <c r="P7" s="1"/>
    </row>
    <row r="8" spans="1:16" s="33" customFormat="1" ht="27" customHeight="1" x14ac:dyDescent="0.4">
      <c r="B8" s="30">
        <f t="shared" si="0"/>
        <v>2</v>
      </c>
      <c r="C8" s="41" t="s">
        <v>76</v>
      </c>
      <c r="D8" s="14" t="s">
        <v>4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杉山　秀樹</v>
      </c>
      <c r="O8" s="24" t="s">
        <v>93</v>
      </c>
      <c r="P8" s="1"/>
    </row>
    <row r="9" spans="1:16" s="33" customFormat="1" ht="27" customHeight="1" x14ac:dyDescent="0.4">
      <c r="B9" s="30">
        <f t="shared" si="0"/>
        <v>3</v>
      </c>
      <c r="C9" s="41" t="s">
        <v>5</v>
      </c>
      <c r="D9" s="14" t="s">
        <v>67</v>
      </c>
      <c r="E9" s="14"/>
      <c r="F9" s="31"/>
      <c r="G9" s="28"/>
      <c r="H9" s="18"/>
      <c r="I9" s="40"/>
      <c r="J9" s="6"/>
      <c r="K9" s="39"/>
      <c r="L9" s="6" t="s">
        <v>81</v>
      </c>
      <c r="M9" s="6"/>
      <c r="N9" s="23" t="str">
        <f t="shared" si="1"/>
        <v>瀬田　大輔</v>
      </c>
      <c r="O9" s="24" t="s">
        <v>93</v>
      </c>
      <c r="P9" s="1"/>
    </row>
    <row r="10" spans="1:16" s="33" customFormat="1" ht="27" customHeight="1" x14ac:dyDescent="0.4">
      <c r="B10" s="30">
        <f t="shared" si="0"/>
        <v>4</v>
      </c>
      <c r="C10" s="41" t="s">
        <v>5</v>
      </c>
      <c r="D10" s="14" t="s">
        <v>67</v>
      </c>
      <c r="E10" s="14"/>
      <c r="F10" s="31"/>
      <c r="G10" s="28"/>
      <c r="H10" s="18"/>
      <c r="I10" s="40"/>
      <c r="J10" s="6"/>
      <c r="K10" s="39"/>
      <c r="L10" s="6" t="s">
        <v>21</v>
      </c>
      <c r="M10" s="6"/>
      <c r="N10" s="23" t="str">
        <f t="shared" si="1"/>
        <v>瀬田　大輔</v>
      </c>
      <c r="O10" s="24" t="s">
        <v>93</v>
      </c>
      <c r="P10" s="1"/>
    </row>
    <row r="11" spans="1:16" s="33" customFormat="1" ht="27" customHeight="1" x14ac:dyDescent="0.4">
      <c r="B11" s="3"/>
      <c r="C11" s="22"/>
      <c r="D11" s="3"/>
      <c r="E11" s="3"/>
      <c r="F11" s="3"/>
      <c r="G11" s="25"/>
      <c r="H11" s="10"/>
      <c r="I11" s="10"/>
      <c r="J11" s="2"/>
      <c r="K11" s="2"/>
      <c r="L11" s="2"/>
      <c r="M11" s="2"/>
      <c r="N11" s="16"/>
      <c r="O11" s="24"/>
      <c r="P11" s="1"/>
    </row>
    <row r="12" spans="1:16" s="33" customFormat="1" ht="18.75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0"/>
  <sheetViews>
    <sheetView showGridLines="0" view="pageBreakPreview" topLeftCell="H1" workbookViewId="0">
      <selection activeCell="N7" sqref="N7"/>
    </sheetView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86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27</v>
      </c>
      <c r="D7" s="14" t="s">
        <v>39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園田　真理子</v>
      </c>
      <c r="O7" s="24" t="s">
        <v>86</v>
      </c>
      <c r="P7" s="1"/>
    </row>
    <row r="8" spans="1:16" s="33" customFormat="1" ht="27" customHeight="1" x14ac:dyDescent="0.4">
      <c r="B8" s="30">
        <f t="shared" si="0"/>
        <v>2</v>
      </c>
      <c r="C8" s="41" t="s">
        <v>27</v>
      </c>
      <c r="D8" s="14" t="s">
        <v>39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園田　真理子</v>
      </c>
      <c r="O8" s="24" t="s">
        <v>86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44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60</v>
      </c>
      <c r="D7" s="14" t="s">
        <v>97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二瓶　武美</v>
      </c>
      <c r="O7" s="24" t="s">
        <v>44</v>
      </c>
      <c r="P7" s="1"/>
    </row>
    <row r="8" spans="1:16" s="33" customFormat="1" ht="27" customHeight="1" x14ac:dyDescent="0.4">
      <c r="B8" s="30">
        <f t="shared" si="0"/>
        <v>2</v>
      </c>
      <c r="C8" s="41" t="s">
        <v>60</v>
      </c>
      <c r="D8" s="14" t="s">
        <v>97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二瓶　武美</v>
      </c>
      <c r="O8" s="24" t="s">
        <v>44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2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26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10" si="0">ROW()-6</f>
        <v>1</v>
      </c>
      <c r="C7" s="41" t="s">
        <v>87</v>
      </c>
      <c r="D7" s="14" t="s">
        <v>50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10" si="1">HYPERLINK(IF(E7&lt;&gt;"",$P$1&amp;C7,$P$2&amp;C7),D7)</f>
        <v>沼上　明彦</v>
      </c>
      <c r="O7" s="24" t="s">
        <v>26</v>
      </c>
      <c r="P7" s="1"/>
    </row>
    <row r="8" spans="1:16" s="33" customFormat="1" ht="27" customHeight="1" x14ac:dyDescent="0.4">
      <c r="B8" s="30">
        <f t="shared" si="0"/>
        <v>2</v>
      </c>
      <c r="C8" s="41" t="s">
        <v>87</v>
      </c>
      <c r="D8" s="14" t="s">
        <v>50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沼上　明彦</v>
      </c>
      <c r="O8" s="24" t="s">
        <v>26</v>
      </c>
      <c r="P8" s="1"/>
    </row>
    <row r="9" spans="1:16" s="33" customFormat="1" ht="27" customHeight="1" x14ac:dyDescent="0.4">
      <c r="B9" s="30">
        <f t="shared" si="0"/>
        <v>3</v>
      </c>
      <c r="C9" s="41" t="s">
        <v>8</v>
      </c>
      <c r="D9" s="14" t="s">
        <v>43</v>
      </c>
      <c r="E9" s="14"/>
      <c r="F9" s="31"/>
      <c r="G9" s="28"/>
      <c r="H9" s="18"/>
      <c r="I9" s="40"/>
      <c r="J9" s="6"/>
      <c r="K9" s="39"/>
      <c r="L9" s="6" t="s">
        <v>81</v>
      </c>
      <c r="M9" s="6"/>
      <c r="N9" s="23" t="str">
        <f t="shared" si="1"/>
        <v>米倉 奈美恵</v>
      </c>
      <c r="O9" s="24" t="s">
        <v>26</v>
      </c>
      <c r="P9" s="1"/>
    </row>
    <row r="10" spans="1:16" s="33" customFormat="1" ht="27" customHeight="1" x14ac:dyDescent="0.4">
      <c r="B10" s="30">
        <f t="shared" si="0"/>
        <v>4</v>
      </c>
      <c r="C10" s="41" t="s">
        <v>8</v>
      </c>
      <c r="D10" s="14" t="s">
        <v>43</v>
      </c>
      <c r="E10" s="14"/>
      <c r="F10" s="31"/>
      <c r="G10" s="28"/>
      <c r="H10" s="18"/>
      <c r="I10" s="40"/>
      <c r="J10" s="6"/>
      <c r="K10" s="39"/>
      <c r="L10" s="6" t="s">
        <v>21</v>
      </c>
      <c r="M10" s="6"/>
      <c r="N10" s="23" t="str">
        <f t="shared" si="1"/>
        <v>米倉 奈美恵</v>
      </c>
      <c r="O10" s="24" t="s">
        <v>26</v>
      </c>
      <c r="P10" s="1"/>
    </row>
    <row r="11" spans="1:16" s="33" customFormat="1" ht="27" customHeight="1" x14ac:dyDescent="0.4">
      <c r="B11" s="3"/>
      <c r="C11" s="22"/>
      <c r="D11" s="3"/>
      <c r="E11" s="3"/>
      <c r="F11" s="3"/>
      <c r="G11" s="25"/>
      <c r="H11" s="10"/>
      <c r="I11" s="10"/>
      <c r="J11" s="2"/>
      <c r="K11" s="2"/>
      <c r="L11" s="2"/>
      <c r="M11" s="2"/>
      <c r="N11" s="16"/>
      <c r="O11" s="24"/>
      <c r="P11" s="1"/>
    </row>
    <row r="12" spans="1:16" s="33" customFormat="1" ht="18.75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73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59</v>
      </c>
      <c r="D7" s="14" t="s">
        <v>98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江原 民生</v>
      </c>
      <c r="O7" s="24" t="s">
        <v>73</v>
      </c>
      <c r="P7" s="1"/>
    </row>
    <row r="8" spans="1:16" s="33" customFormat="1" ht="27" customHeight="1" x14ac:dyDescent="0.4">
      <c r="B8" s="30">
        <f t="shared" si="0"/>
        <v>2</v>
      </c>
      <c r="C8" s="41" t="s">
        <v>59</v>
      </c>
      <c r="D8" s="14" t="s">
        <v>98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江原 民生</v>
      </c>
      <c r="O8" s="24" t="s">
        <v>73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85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58</v>
      </c>
      <c r="D7" s="14" t="s">
        <v>11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今西 真希</v>
      </c>
      <c r="O7" s="24" t="s">
        <v>85</v>
      </c>
      <c r="P7" s="1"/>
    </row>
    <row r="8" spans="1:16" s="33" customFormat="1" ht="27" customHeight="1" x14ac:dyDescent="0.4">
      <c r="B8" s="30">
        <f t="shared" si="0"/>
        <v>2</v>
      </c>
      <c r="C8" s="41" t="s">
        <v>58</v>
      </c>
      <c r="D8" s="14" t="s">
        <v>11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今西 真希</v>
      </c>
      <c r="O8" s="24" t="s">
        <v>85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0"/>
  <sheetViews>
    <sheetView showGridLines="0" view="pageBreakPreview" workbookViewId="0"/>
  </sheetViews>
  <sheetFormatPr defaultColWidth="9.125" defaultRowHeight="16.5" customHeight="1" x14ac:dyDescent="0.4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23.625" style="1" customWidth="1"/>
    <col min="15" max="15" width="2.625" style="1" hidden="1" customWidth="1"/>
    <col min="16" max="16384" width="9.125" style="1"/>
  </cols>
  <sheetData>
    <row r="1" spans="1:16" s="33" customFormat="1" ht="44.25" x14ac:dyDescent="0.85">
      <c r="A1" s="35" t="s">
        <v>41</v>
      </c>
      <c r="P1" s="27" t="s">
        <v>92</v>
      </c>
    </row>
    <row r="2" spans="1:16" s="33" customFormat="1" ht="18.75" x14ac:dyDescent="0.4">
      <c r="N2" s="15"/>
      <c r="O2" s="15"/>
      <c r="P2" s="27" t="str">
        <f>P1&amp;"working-hour-records/working-hours?actCode="</f>
        <v>http://localhost:8081/working-hour-records/working-hours?actCode=</v>
      </c>
    </row>
    <row r="3" spans="1:16" s="33" customFormat="1" ht="18.75" x14ac:dyDescent="0.4">
      <c r="B3" s="29" t="s">
        <v>95</v>
      </c>
      <c r="C3" s="20" t="s">
        <v>75</v>
      </c>
      <c r="P3" s="27" t="str">
        <f>P1&amp;"working-hour-records/man-hours?actCode="</f>
        <v>http://localhost:8081/working-hour-records/man-hours?actCode=</v>
      </c>
    </row>
    <row r="4" spans="1:16" s="33" customFormat="1" ht="18.75" x14ac:dyDescent="0.4">
      <c r="B4" s="37"/>
      <c r="C4" s="17"/>
    </row>
    <row r="5" spans="1:16" s="33" customFormat="1" ht="18.75" x14ac:dyDescent="0.4">
      <c r="B5" s="11"/>
      <c r="C5" s="4"/>
      <c r="D5" s="4"/>
      <c r="E5" s="4"/>
      <c r="F5" s="9"/>
      <c r="G5" s="11"/>
      <c r="H5" s="4"/>
      <c r="I5" s="9"/>
      <c r="J5" s="26"/>
      <c r="K5" s="19"/>
      <c r="L5" s="5"/>
      <c r="M5" s="5"/>
      <c r="N5" s="5"/>
      <c r="O5" s="38"/>
    </row>
    <row r="6" spans="1:16" s="33" customFormat="1" ht="18.75" x14ac:dyDescent="0.4">
      <c r="B6" s="12" t="s">
        <v>96</v>
      </c>
      <c r="C6" s="7" t="s">
        <v>15</v>
      </c>
      <c r="D6" s="7" t="s">
        <v>90</v>
      </c>
      <c r="E6" s="7" t="s">
        <v>17</v>
      </c>
      <c r="F6" s="36" t="s">
        <v>72</v>
      </c>
      <c r="G6" s="12" t="s">
        <v>49</v>
      </c>
      <c r="H6" s="13" t="s">
        <v>42</v>
      </c>
      <c r="I6" s="34" t="s">
        <v>35</v>
      </c>
      <c r="J6" s="32" t="s">
        <v>63</v>
      </c>
      <c r="K6" s="13" t="s">
        <v>80</v>
      </c>
      <c r="L6" s="8" t="s">
        <v>54</v>
      </c>
      <c r="M6" s="8" t="s">
        <v>7</v>
      </c>
      <c r="N6" s="8" t="s">
        <v>91</v>
      </c>
      <c r="O6" s="21" t="s">
        <v>25</v>
      </c>
    </row>
    <row r="7" spans="1:16" s="33" customFormat="1" ht="27" customHeight="1" x14ac:dyDescent="0.4">
      <c r="B7" s="30">
        <f t="shared" ref="B7:B8" si="0">ROW()-6</f>
        <v>1</v>
      </c>
      <c r="C7" s="41" t="s">
        <v>84</v>
      </c>
      <c r="D7" s="14" t="s">
        <v>3</v>
      </c>
      <c r="E7" s="14"/>
      <c r="F7" s="31"/>
      <c r="G7" s="28"/>
      <c r="H7" s="18"/>
      <c r="I7" s="40"/>
      <c r="J7" s="6"/>
      <c r="K7" s="39"/>
      <c r="L7" s="6" t="s">
        <v>81</v>
      </c>
      <c r="M7" s="6"/>
      <c r="N7" s="23" t="str">
        <f t="shared" ref="N7:N8" si="1">HYPERLINK(IF(E7&lt;&gt;"",$P$1&amp;C7,$P$2&amp;C7),D7)</f>
        <v>相川 愛子</v>
      </c>
      <c r="O7" s="24" t="s">
        <v>75</v>
      </c>
      <c r="P7" s="1"/>
    </row>
    <row r="8" spans="1:16" s="33" customFormat="1" ht="27" customHeight="1" x14ac:dyDescent="0.4">
      <c r="B8" s="30">
        <f t="shared" si="0"/>
        <v>2</v>
      </c>
      <c r="C8" s="41" t="s">
        <v>84</v>
      </c>
      <c r="D8" s="14" t="s">
        <v>3</v>
      </c>
      <c r="E8" s="14"/>
      <c r="F8" s="31"/>
      <c r="G8" s="28"/>
      <c r="H8" s="18"/>
      <c r="I8" s="40"/>
      <c r="J8" s="6"/>
      <c r="K8" s="39"/>
      <c r="L8" s="6" t="s">
        <v>21</v>
      </c>
      <c r="M8" s="6"/>
      <c r="N8" s="23" t="str">
        <f t="shared" si="1"/>
        <v>相川 愛子</v>
      </c>
      <c r="O8" s="24" t="s">
        <v>75</v>
      </c>
      <c r="P8" s="1"/>
    </row>
    <row r="9" spans="1:16" s="33" customFormat="1" ht="27" customHeight="1" x14ac:dyDescent="0.4">
      <c r="B9" s="3"/>
      <c r="C9" s="22"/>
      <c r="D9" s="3"/>
      <c r="E9" s="3"/>
      <c r="F9" s="3"/>
      <c r="G9" s="25"/>
      <c r="H9" s="10"/>
      <c r="I9" s="10"/>
      <c r="J9" s="2"/>
      <c r="K9" s="2"/>
      <c r="L9" s="2"/>
      <c r="M9" s="2"/>
      <c r="N9" s="16"/>
      <c r="O9" s="24"/>
      <c r="P9" s="1"/>
    </row>
    <row r="10" spans="1:16" s="33" customFormat="1" ht="18.75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</sheetData>
  <phoneticPr fontId="12"/>
  <pageMargins left="0.25" right="0.25" top="0.75" bottom="0.75" header="0.3" footer="0.3"/>
  <pageSetup paperSize="8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5AAD49E7-8325-4BCA-A788-D785ABCD788D}"/>
</file>

<file path=customXml/itemProps2.xml><?xml version="1.0" encoding="utf-8"?>
<ds:datastoreItem xmlns:ds="http://schemas.openxmlformats.org/officeDocument/2006/customXml" ds:itemID="{61417CCB-D80F-4D17-9BA5-77621298B246}"/>
</file>

<file path=customXml/itemProps3.xml><?xml version="1.0" encoding="utf-8"?>
<ds:datastoreItem xmlns:ds="http://schemas.openxmlformats.org/officeDocument/2006/customXml" ds:itemID="{B02BFA51-1DFC-476F-881D-E5BAAED843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開発第1グループ</vt:lpstr>
      <vt:lpstr>開発1部</vt:lpstr>
      <vt:lpstr>開発第2グループ</vt:lpstr>
      <vt:lpstr>営業第1グループ</vt:lpstr>
      <vt:lpstr>営業本部</vt:lpstr>
      <vt:lpstr>全社</vt:lpstr>
      <vt:lpstr>営業第2グループ</vt:lpstr>
      <vt:lpstr>開発第3グループ</vt:lpstr>
      <vt:lpstr>開発第4グループ</vt:lpstr>
      <vt:lpstr>製品企画開発グループ</vt:lpstr>
      <vt:lpstr>新規事業開発グループ</vt:lpstr>
      <vt:lpstr>関西営業グループ</vt:lpstr>
      <vt:lpstr>関西開発第1グループ</vt:lpstr>
      <vt:lpstr>総務グループ</vt:lpstr>
      <vt:lpstr>経理グループ</vt:lpstr>
      <vt:lpstr>Sheet1</vt:lpstr>
      <vt:lpstr>営業第1グループ!Print_Area</vt:lpstr>
      <vt:lpstr>営業第2グループ!Print_Area</vt:lpstr>
      <vt:lpstr>営業本部!Print_Area</vt:lpstr>
      <vt:lpstr>開発1部!Print_Area</vt:lpstr>
      <vt:lpstr>開発第1グループ!Print_Area</vt:lpstr>
      <vt:lpstr>開発第2グループ!Print_Area</vt:lpstr>
      <vt:lpstr>開発第3グループ!Print_Area</vt:lpstr>
      <vt:lpstr>開発第4グループ!Print_Area</vt:lpstr>
      <vt:lpstr>関西営業グループ!Print_Area</vt:lpstr>
      <vt:lpstr>関西開発第1グループ!Print_Area</vt:lpstr>
      <vt:lpstr>経理グループ!Print_Area</vt:lpstr>
      <vt:lpstr>新規事業開発グループ!Print_Area</vt:lpstr>
      <vt:lpstr>製品企画開発グループ!Print_Area</vt:lpstr>
      <vt:lpstr>全社!Print_Area</vt:lpstr>
      <vt:lpstr>総務グループ!Print_Area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Takada Hiroki</cp:lastModifiedBy>
  <dcterms:modified xsi:type="dcterms:W3CDTF">2023-01-19T04:45:14Z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