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azsint.sharepoint.com/portal/ob/Shared Documents/01_導入支援G資料/70_xoBlos/制御ファイルサンプル/004_月次締処理エラーチェック結果/output/tab/"/>
    </mc:Choice>
  </mc:AlternateContent>
  <xr:revisionPtr revIDLastSave="1" documentId="11_C75D7BD904D52056AF248E46334E104C5CB8F8CD" xr6:coauthVersionLast="47" xr6:coauthVersionMax="47" xr10:uidLastSave="{107CC7F2-4DC6-4C38-A6C7-2032C39E9426}"/>
  <bookViews>
    <workbookView xWindow="-120" yWindow="-120" windowWidth="29040" windowHeight="15840" xr2:uid="{00000000-000D-0000-FFFF-FFFF00000000}"/>
  </bookViews>
  <sheets>
    <sheet name="営業第1グループ" sheetId="1" r:id="rId1"/>
    <sheet name="営業第2グループ" sheetId="2" r:id="rId2"/>
    <sheet name="営業本部" sheetId="3" r:id="rId3"/>
    <sheet name="開発1部" sheetId="4" r:id="rId4"/>
    <sheet name="開発第1グループ" sheetId="5" r:id="rId5"/>
    <sheet name="開発第2グループ" sheetId="6" r:id="rId6"/>
    <sheet name="開発第3グループ" sheetId="7" r:id="rId7"/>
    <sheet name="開発第4グループ" sheetId="8" r:id="rId8"/>
    <sheet name="関西営業グループ" sheetId="9" r:id="rId9"/>
    <sheet name="関西開発第1グループ" sheetId="10" r:id="rId10"/>
    <sheet name="経理グループ" sheetId="11" r:id="rId11"/>
    <sheet name="新規事業開発グループ" sheetId="12" r:id="rId12"/>
    <sheet name="製品企画開発グループ" sheetId="13" r:id="rId13"/>
    <sheet name="全社" sheetId="14" r:id="rId14"/>
    <sheet name="総務グループ" sheetId="15" r:id="rId15"/>
    <sheet name="output" sheetId="16" r:id="rId16"/>
    <sheet name="Sheet1" sheetId="17" r:id="rId17"/>
  </sheets>
  <definedNames>
    <definedName name="_xlnm.Print_Area" localSheetId="15">output!$A$1:$O$93</definedName>
    <definedName name="_xlnm.Print_Area" localSheetId="0">営業第1グループ!$A$1:$N$9</definedName>
    <definedName name="_xlnm.Print_Area" localSheetId="1">営業第2グループ!$A$1:$N$9</definedName>
    <definedName name="_xlnm.Print_Area" localSheetId="2">営業本部!$A$1:$N$9</definedName>
    <definedName name="_xlnm.Print_Area" localSheetId="3">開発1部!$A$1:$N$9</definedName>
    <definedName name="_xlnm.Print_Area" localSheetId="4">開発第1グループ!$A$1:$N$55</definedName>
    <definedName name="_xlnm.Print_Area" localSheetId="5">開発第2グループ!$A$1:$N$13</definedName>
    <definedName name="_xlnm.Print_Area" localSheetId="6">開発第3グループ!$A$1:$N$9</definedName>
    <definedName name="_xlnm.Print_Area" localSheetId="7">開発第4グループ!$A$1:$N$9</definedName>
    <definedName name="_xlnm.Print_Area" localSheetId="8">関西営業グループ!$A$1:$N$9</definedName>
    <definedName name="_xlnm.Print_Area" localSheetId="9">関西開発第1グループ!$A$1:$N$9</definedName>
    <definedName name="_xlnm.Print_Area" localSheetId="10">経理グループ!$A$1:$N$9</definedName>
    <definedName name="_xlnm.Print_Area" localSheetId="11">新規事業開発グループ!$A$1:$N$9</definedName>
    <definedName name="_xlnm.Print_Area" localSheetId="12">製品企画開発グループ!$A$1:$N$9</definedName>
    <definedName name="_xlnm.Print_Area" localSheetId="13">全社!$A$1:$N$11</definedName>
    <definedName name="_xlnm.Print_Area" localSheetId="14">総務グループ!$A$1:$N$9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2" i="16" l="1"/>
  <c r="B92" i="16"/>
  <c r="P88" i="16"/>
  <c r="P87" i="16"/>
  <c r="B8" i="15"/>
  <c r="B7" i="15"/>
  <c r="P2" i="15"/>
  <c r="N8" i="15" s="1"/>
  <c r="B10" i="14"/>
  <c r="B9" i="14"/>
  <c r="B8" i="14"/>
  <c r="B7" i="14"/>
  <c r="P2" i="14"/>
  <c r="N10" i="14" s="1"/>
  <c r="N8" i="13"/>
  <c r="B8" i="13"/>
  <c r="B7" i="13"/>
  <c r="P2" i="13"/>
  <c r="N7" i="13" s="1"/>
  <c r="B8" i="12"/>
  <c r="N7" i="12"/>
  <c r="B7" i="12"/>
  <c r="P2" i="12"/>
  <c r="N8" i="12" s="1"/>
  <c r="B8" i="11"/>
  <c r="B7" i="11"/>
  <c r="P2" i="11"/>
  <c r="N8" i="11" s="1"/>
  <c r="N8" i="10"/>
  <c r="B8" i="10"/>
  <c r="N7" i="10"/>
  <c r="B7" i="10"/>
  <c r="P2" i="10"/>
  <c r="B8" i="9"/>
  <c r="B7" i="9"/>
  <c r="P2" i="9"/>
  <c r="N8" i="9" s="1"/>
  <c r="N8" i="8"/>
  <c r="B8" i="8"/>
  <c r="N7" i="8"/>
  <c r="B7" i="8"/>
  <c r="P2" i="8"/>
  <c r="N8" i="7"/>
  <c r="B8" i="7"/>
  <c r="N7" i="7"/>
  <c r="B7" i="7"/>
  <c r="P2" i="7"/>
  <c r="B12" i="6"/>
  <c r="B11" i="6"/>
  <c r="B10" i="6"/>
  <c r="B9" i="6"/>
  <c r="B8" i="6"/>
  <c r="B7" i="6"/>
  <c r="P2" i="6"/>
  <c r="N10" i="6" s="1"/>
  <c r="N54" i="5"/>
  <c r="B54" i="5"/>
  <c r="N53" i="5"/>
  <c r="B53" i="5"/>
  <c r="N52" i="5"/>
  <c r="B52" i="5"/>
  <c r="N51" i="5"/>
  <c r="B51" i="5"/>
  <c r="N50" i="5"/>
  <c r="B50" i="5"/>
  <c r="N49" i="5"/>
  <c r="B49" i="5"/>
  <c r="N48" i="5"/>
  <c r="B48" i="5"/>
  <c r="N47" i="5"/>
  <c r="B47" i="5"/>
  <c r="N46" i="5"/>
  <c r="B46" i="5"/>
  <c r="N45" i="5"/>
  <c r="B45" i="5"/>
  <c r="N44" i="5"/>
  <c r="B44" i="5"/>
  <c r="N43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N12" i="5"/>
  <c r="B12" i="5"/>
  <c r="N11" i="5"/>
  <c r="B11" i="5"/>
  <c r="N10" i="5"/>
  <c r="B10" i="5"/>
  <c r="N9" i="5"/>
  <c r="B9" i="5"/>
  <c r="N8" i="5"/>
  <c r="B8" i="5"/>
  <c r="N7" i="5"/>
  <c r="B7" i="5"/>
  <c r="P2" i="5"/>
  <c r="N34" i="5" s="1"/>
  <c r="N8" i="4"/>
  <c r="B8" i="4"/>
  <c r="N7" i="4"/>
  <c r="B7" i="4"/>
  <c r="P2" i="4"/>
  <c r="N8" i="3"/>
  <c r="B8" i="3"/>
  <c r="N7" i="3"/>
  <c r="B7" i="3"/>
  <c r="P2" i="3"/>
  <c r="B8" i="2"/>
  <c r="B7" i="2"/>
  <c r="P2" i="2"/>
  <c r="N8" i="2" s="1"/>
  <c r="B10" i="1"/>
  <c r="B9" i="1"/>
  <c r="B8" i="1"/>
  <c r="B7" i="1"/>
  <c r="P2" i="1"/>
  <c r="N9" i="1" s="1"/>
  <c r="N14" i="5" l="1"/>
  <c r="N19" i="5"/>
  <c r="N35" i="5"/>
  <c r="N39" i="5"/>
  <c r="N7" i="9"/>
  <c r="N7" i="2"/>
  <c r="N7" i="6"/>
  <c r="N11" i="6"/>
  <c r="N7" i="14"/>
  <c r="N30" i="5"/>
  <c r="N38" i="5"/>
  <c r="N23" i="5"/>
  <c r="N20" i="5"/>
  <c r="N24" i="5"/>
  <c r="N28" i="5"/>
  <c r="N32" i="5"/>
  <c r="N36" i="5"/>
  <c r="N40" i="5"/>
  <c r="N7" i="11"/>
  <c r="N7" i="15"/>
  <c r="N26" i="5"/>
  <c r="N42" i="5"/>
  <c r="N15" i="5"/>
  <c r="N8" i="1"/>
  <c r="N16" i="5"/>
  <c r="N8" i="6"/>
  <c r="N12" i="6"/>
  <c r="N8" i="14"/>
  <c r="N10" i="1"/>
  <c r="N7" i="1"/>
  <c r="N31" i="5"/>
  <c r="N13" i="5"/>
  <c r="N17" i="5"/>
  <c r="N21" i="5"/>
  <c r="N25" i="5"/>
  <c r="N29" i="5"/>
  <c r="N33" i="5"/>
  <c r="N37" i="5"/>
  <c r="N41" i="5"/>
  <c r="N18" i="5"/>
  <c r="N27" i="5"/>
  <c r="N9" i="6"/>
  <c r="N9" i="14"/>
  <c r="N22" i="5"/>
</calcChain>
</file>

<file path=xl/sharedStrings.xml><?xml version="1.0" encoding="utf-8"?>
<sst xmlns="http://schemas.openxmlformats.org/spreadsheetml/2006/main" count="848" uniqueCount="134">
  <si>
    <t>開発第1グループ</t>
  </si>
  <si>
    <t>牧田 憲一</t>
  </si>
  <si>
    <t>佐川 京子</t>
  </si>
  <si>
    <t>相川 愛子</t>
  </si>
  <si>
    <t>杉山　秀樹</t>
  </si>
  <si>
    <t>EMP0012</t>
  </si>
  <si>
    <t>EMP0001</t>
  </si>
  <si>
    <t/>
  </si>
  <si>
    <t>津田沼太郎</t>
  </si>
  <si>
    <t>イテレーション3</t>
  </si>
  <si>
    <t>確認済み</t>
  </si>
  <si>
    <t>EMP0016</t>
  </si>
  <si>
    <t>EMP0027</t>
  </si>
  <si>
    <t>EMP0023</t>
  </si>
  <si>
    <t>今西 真希</t>
  </si>
  <si>
    <t>蕨ネットスーパ</t>
  </si>
  <si>
    <t>EMP0009</t>
  </si>
  <si>
    <t>EMP0005</t>
  </si>
  <si>
    <t>石山 百華</t>
  </si>
  <si>
    <t>SUB0008</t>
  </si>
  <si>
    <t>PJコード</t>
  </si>
  <si>
    <t>川越 健人</t>
  </si>
  <si>
    <t>知念りかこ</t>
  </si>
  <si>
    <t>状況</t>
  </si>
  <si>
    <t>下平　歩</t>
  </si>
  <si>
    <t>経理グループ</t>
  </si>
  <si>
    <t>2021/03/30</t>
  </si>
  <si>
    <t>LT0001</t>
  </si>
  <si>
    <t>当月の工数入力が完了になっていません。</t>
  </si>
  <si>
    <t>EMP0002</t>
  </si>
  <si>
    <t>P203MZ001-00</t>
  </si>
  <si>
    <t>承認状況:保留</t>
  </si>
  <si>
    <t>EMP0020</t>
  </si>
  <si>
    <t>SUB0001</t>
  </si>
  <si>
    <t>ユーザー教育</t>
  </si>
  <si>
    <t>主管部門名_非表示</t>
  </si>
  <si>
    <t>全社</t>
  </si>
  <si>
    <t>EMP0013</t>
  </si>
  <si>
    <t>EMP0028</t>
  </si>
  <si>
    <t>EMP0024</t>
  </si>
  <si>
    <t>小林　健司</t>
  </si>
  <si>
    <t>黒田　雅文</t>
  </si>
  <si>
    <t>喜田川　翔太</t>
  </si>
  <si>
    <t>EMP0006</t>
  </si>
  <si>
    <t>P083WAR001-00</t>
  </si>
  <si>
    <t>P094HEL001-00</t>
  </si>
  <si>
    <t>EMP0017</t>
  </si>
  <si>
    <t>検収日</t>
  </si>
  <si>
    <t>開発1部</t>
  </si>
  <si>
    <t>総務グループ</t>
  </si>
  <si>
    <t>関西開発第1グループ</t>
  </si>
  <si>
    <t>園田　真理子</t>
  </si>
  <si>
    <t>プロジェクトが未承認です。プロジェクト承認・変更履歴で承認状況を確認してください。</t>
  </si>
  <si>
    <t>プロジェクト管理</t>
  </si>
  <si>
    <t>設計書作成</t>
  </si>
  <si>
    <t>月次締処理エラーチェック結果</t>
  </si>
  <si>
    <t>検収予定日</t>
  </si>
  <si>
    <t>米倉 奈美恵</t>
  </si>
  <si>
    <t>営業本部</t>
  </si>
  <si>
    <t>ＰＪ別採算が登録されていません。ＰＪ別採算登録を更新してください。</t>
  </si>
  <si>
    <t>委託先契約登録の検収予定日が当月以前で、検収日が入力されていない工程があります。委託先契約登録から検収日を設定してください。</t>
  </si>
  <si>
    <t>マニュアル作成</t>
  </si>
  <si>
    <t>遠藤　ゆかり</t>
  </si>
  <si>
    <t>委託一郎</t>
  </si>
  <si>
    <t>PL</t>
  </si>
  <si>
    <t>沼上　明彦</t>
  </si>
  <si>
    <t>EMP0010</t>
  </si>
  <si>
    <t>関西営業グループ</t>
  </si>
  <si>
    <t>イテレーション1</t>
  </si>
  <si>
    <t>運用設計</t>
  </si>
  <si>
    <t>EMP0003</t>
  </si>
  <si>
    <t>検収予定日が当月以前で検収日が未設定です。検収日を見直ししてください。「未検収を許す」をチェックすると、本締時検収予定日が翌月に更新されます。</t>
  </si>
  <si>
    <t>SUB0002</t>
  </si>
  <si>
    <t>エラー内容表示</t>
  </si>
  <si>
    <t>受注</t>
  </si>
  <si>
    <t>EMP0025</t>
  </si>
  <si>
    <t>新規事業開発グループ</t>
  </si>
  <si>
    <t>EMP0021</t>
  </si>
  <si>
    <t>EMP0018</t>
  </si>
  <si>
    <t>EMP0014</t>
  </si>
  <si>
    <t>EMP0007</t>
  </si>
  <si>
    <t>P22A003-00</t>
  </si>
  <si>
    <t>川畑 三郎</t>
  </si>
  <si>
    <t>工程</t>
  </si>
  <si>
    <t>内田 麗子</t>
  </si>
  <si>
    <t>P22A002-00</t>
  </si>
  <si>
    <t>ヘレン化粧品海外販売</t>
  </si>
  <si>
    <t>製品企画開発グループ</t>
  </si>
  <si>
    <t>瀬田　大輔</t>
  </si>
  <si>
    <t>佐保　大地</t>
  </si>
  <si>
    <t>雨宮　春治</t>
  </si>
  <si>
    <t>テスト代表PJ</t>
  </si>
  <si>
    <t>風間　妙子</t>
  </si>
  <si>
    <t>森本 加奈子</t>
  </si>
  <si>
    <t>PM</t>
  </si>
  <si>
    <t>営業第2グループ</t>
  </si>
  <si>
    <t>立花 正敏</t>
  </si>
  <si>
    <t>開発第4グループ</t>
  </si>
  <si>
    <t>EMP0011</t>
  </si>
  <si>
    <t>C080005</t>
  </si>
  <si>
    <t>梅田　弘之</t>
  </si>
  <si>
    <t>テスト子PJ2</t>
  </si>
  <si>
    <t>SUB0003</t>
  </si>
  <si>
    <t>丸の内ネットスーパ2</t>
  </si>
  <si>
    <t>イテレーション2</t>
  </si>
  <si>
    <t>委託先契約番号</t>
  </si>
  <si>
    <t>当月の勤務実績入力が完了になっていません。</t>
  </si>
  <si>
    <t>ミズバショウ生産管理</t>
  </si>
  <si>
    <t>EMP0026</t>
  </si>
  <si>
    <t>EMP0022</t>
  </si>
  <si>
    <t>開発第3グループ</t>
  </si>
  <si>
    <t>営業第1グループ</t>
  </si>
  <si>
    <t>EMP0015</t>
  </si>
  <si>
    <t>EMP0008</t>
  </si>
  <si>
    <t>EMP0004</t>
  </si>
  <si>
    <t>EMP0019</t>
  </si>
  <si>
    <t>勅使河原　徹</t>
  </si>
  <si>
    <t>PJ名称</t>
  </si>
  <si>
    <t>URL</t>
  </si>
  <si>
    <t>http://localhost:8081/</t>
  </si>
  <si>
    <t>開発第2グループ</t>
  </si>
  <si>
    <t>リカバリテスト</t>
  </si>
  <si>
    <t>宮田　裕介</t>
  </si>
  <si>
    <t>総合テスト</t>
  </si>
  <si>
    <t>主管部門</t>
  </si>
  <si>
    <t>No</t>
  </si>
  <si>
    <t>二瓶　武美</t>
  </si>
  <si>
    <t>江原 民生</t>
  </si>
  <si>
    <t>松下 真梨子</t>
  </si>
  <si>
    <t>導入後フォロー</t>
  </si>
  <si>
    <t>P094MAR002-00</t>
  </si>
  <si>
    <t>小野田　通雅</t>
  </si>
  <si>
    <t>リリースプランニング</t>
  </si>
  <si>
    <t>中止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</si>
</sst>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3" x14ac:knownFonts="1">
    <font>
      <sz val="11"/>
      <color theme="1"/>
      <name val="游ゴシック"/>
    </font>
    <font>
      <u/>
      <sz val="11"/>
      <color theme="10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u/>
      <sz val="1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28"/>
      <color theme="1"/>
      <name val="游ゴシック"/>
      <family val="2"/>
      <scheme val="minor"/>
    </font>
    <font>
      <sz val="11"/>
      <color theme="10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-0.24991607409894101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85503707998902"/>
        <bgColor indexed="64"/>
      </patternFill>
    </fill>
    <fill>
      <patternFill patternType="solid">
        <fgColor theme="8" tint="-0.2498855555894650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1" fillId="0" borderId="0"/>
  </cellStyleXfs>
  <cellXfs count="58">
    <xf numFmtId="0" fontId="0" fillId="0" borderId="0" xfId="0"/>
    <xf numFmtId="0" fontId="2" fillId="0" borderId="0" xfId="2" applyFont="1" applyAlignment="1">
      <alignment vertical="top"/>
    </xf>
    <xf numFmtId="176" fontId="2" fillId="0" borderId="0" xfId="2" applyNumberFormat="1" applyFont="1"/>
    <xf numFmtId="0" fontId="3" fillId="0" borderId="0" xfId="2" applyFont="1" applyAlignment="1">
      <alignment vertical="center"/>
    </xf>
    <xf numFmtId="0" fontId="4" fillId="2" borderId="1" xfId="2" applyFont="1" applyFill="1" applyBorder="1"/>
    <xf numFmtId="176" fontId="2" fillId="0" borderId="2" xfId="2" applyNumberFormat="1" applyFont="1" applyBorder="1"/>
    <xf numFmtId="0" fontId="4" fillId="2" borderId="3" xfId="2" applyFont="1" applyFill="1" applyBorder="1"/>
    <xf numFmtId="0" fontId="4" fillId="2" borderId="4" xfId="2" applyFont="1" applyFill="1" applyBorder="1" applyAlignment="1">
      <alignment horizontal="left"/>
    </xf>
    <xf numFmtId="0" fontId="4" fillId="3" borderId="4" xfId="2" applyFont="1" applyFill="1" applyBorder="1"/>
    <xf numFmtId="49" fontId="2" fillId="0" borderId="0" xfId="2" applyNumberFormat="1" applyFont="1"/>
    <xf numFmtId="0" fontId="5" fillId="0" borderId="0" xfId="1" applyFont="1" applyAlignment="1"/>
    <xf numFmtId="0" fontId="2" fillId="0" borderId="5" xfId="2" applyFont="1" applyBorder="1" applyAlignment="1">
      <alignment vertical="top"/>
    </xf>
    <xf numFmtId="0" fontId="4" fillId="2" borderId="4" xfId="2" applyFont="1" applyFill="1" applyBorder="1"/>
    <xf numFmtId="0" fontId="4" fillId="2" borderId="6" xfId="2" applyFont="1" applyFill="1" applyBorder="1"/>
    <xf numFmtId="0" fontId="4" fillId="2" borderId="5" xfId="2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4" fillId="2" borderId="7" xfId="2" applyFont="1" applyFill="1" applyBorder="1"/>
    <xf numFmtId="0" fontId="2" fillId="0" borderId="8" xfId="2" applyFont="1" applyBorder="1"/>
    <xf numFmtId="0" fontId="2" fillId="0" borderId="9" xfId="2" applyFont="1" applyBorder="1"/>
    <xf numFmtId="0" fontId="2" fillId="0" borderId="2" xfId="2" applyFont="1" applyBorder="1"/>
    <xf numFmtId="49" fontId="2" fillId="0" borderId="10" xfId="2" applyNumberFormat="1" applyFont="1" applyBorder="1"/>
    <xf numFmtId="0" fontId="2" fillId="0" borderId="10" xfId="2" applyFont="1" applyBorder="1" applyAlignment="1">
      <alignment vertical="top"/>
    </xf>
    <xf numFmtId="0" fontId="2" fillId="0" borderId="0" xfId="2" applyFont="1"/>
    <xf numFmtId="0" fontId="7" fillId="0" borderId="5" xfId="1" applyFont="1" applyBorder="1" applyAlignment="1">
      <alignment vertical="top"/>
    </xf>
    <xf numFmtId="0" fontId="2" fillId="4" borderId="9" xfId="2" applyFont="1" applyFill="1" applyBorder="1"/>
    <xf numFmtId="0" fontId="8" fillId="0" borderId="0" xfId="2" applyFont="1"/>
    <xf numFmtId="0" fontId="2" fillId="0" borderId="7" xfId="2" applyFont="1" applyBorder="1"/>
    <xf numFmtId="0" fontId="2" fillId="0" borderId="2" xfId="2" applyFont="1" applyBorder="1" applyAlignment="1">
      <alignment vertical="top"/>
    </xf>
    <xf numFmtId="176" fontId="2" fillId="0" borderId="5" xfId="2" applyNumberFormat="1" applyFont="1" applyBorder="1"/>
    <xf numFmtId="49" fontId="2" fillId="0" borderId="11" xfId="2" applyNumberFormat="1" applyFont="1" applyBorder="1"/>
    <xf numFmtId="0" fontId="7" fillId="0" borderId="0" xfId="1" applyFont="1" applyBorder="1" applyAlignment="1">
      <alignment vertical="top"/>
    </xf>
    <xf numFmtId="176" fontId="9" fillId="0" borderId="0" xfId="1" applyNumberFormat="1" applyFont="1" applyBorder="1" applyAlignment="1"/>
    <xf numFmtId="0" fontId="6" fillId="0" borderId="0" xfId="2" applyFont="1"/>
    <xf numFmtId="0" fontId="4" fillId="2" borderId="10" xfId="2" applyFont="1" applyFill="1" applyBorder="1" applyAlignment="1">
      <alignment horizontal="left"/>
    </xf>
    <xf numFmtId="0" fontId="4" fillId="2" borderId="2" xfId="2" applyFont="1" applyFill="1" applyBorder="1" applyAlignment="1">
      <alignment horizontal="left"/>
    </xf>
    <xf numFmtId="0" fontId="4" fillId="2" borderId="0" xfId="2" applyFont="1" applyFill="1"/>
    <xf numFmtId="0" fontId="4" fillId="2" borderId="12" xfId="2" applyFont="1" applyFill="1" applyBorder="1"/>
    <xf numFmtId="176" fontId="10" fillId="0" borderId="0" xfId="1" applyNumberFormat="1" applyFont="1" applyBorder="1" applyAlignment="1"/>
    <xf numFmtId="0" fontId="4" fillId="3" borderId="6" xfId="2" applyFont="1" applyFill="1" applyBorder="1"/>
    <xf numFmtId="0" fontId="4" fillId="3" borderId="0" xfId="2" applyFont="1" applyFill="1"/>
    <xf numFmtId="0" fontId="4" fillId="2" borderId="0" xfId="2" applyFont="1" applyFill="1" applyAlignment="1">
      <alignment horizontal="left"/>
    </xf>
    <xf numFmtId="0" fontId="10" fillId="0" borderId="2" xfId="1" applyNumberFormat="1" applyFont="1" applyBorder="1" applyAlignment="1"/>
    <xf numFmtId="0" fontId="4" fillId="5" borderId="1" xfId="2" applyFont="1" applyFill="1" applyBorder="1"/>
    <xf numFmtId="0" fontId="4" fillId="5" borderId="4" xfId="2" applyFont="1" applyFill="1" applyBorder="1" applyAlignment="1">
      <alignment horizontal="left"/>
    </xf>
    <xf numFmtId="0" fontId="4" fillId="5" borderId="3" xfId="2" applyFont="1" applyFill="1" applyBorder="1"/>
    <xf numFmtId="0" fontId="4" fillId="6" borderId="4" xfId="2" applyFont="1" applyFill="1" applyBorder="1"/>
    <xf numFmtId="0" fontId="4" fillId="5" borderId="6" xfId="2" applyFont="1" applyFill="1" applyBorder="1"/>
    <xf numFmtId="0" fontId="4" fillId="5" borderId="7" xfId="2" applyFont="1" applyFill="1" applyBorder="1"/>
    <xf numFmtId="0" fontId="4" fillId="5" borderId="5" xfId="2" applyFont="1" applyFill="1" applyBorder="1" applyAlignment="1">
      <alignment horizontal="left"/>
    </xf>
    <xf numFmtId="0" fontId="4" fillId="5" borderId="4" xfId="2" applyFont="1" applyFill="1" applyBorder="1"/>
    <xf numFmtId="0" fontId="4" fillId="5" borderId="0" xfId="2" applyFont="1" applyFill="1"/>
    <xf numFmtId="0" fontId="4" fillId="5" borderId="0" xfId="2" applyFont="1" applyFill="1" applyAlignment="1">
      <alignment horizontal="left"/>
    </xf>
    <xf numFmtId="0" fontId="4" fillId="5" borderId="12" xfId="2" applyFont="1" applyFill="1" applyBorder="1"/>
    <xf numFmtId="0" fontId="4" fillId="5" borderId="10" xfId="2" applyFont="1" applyFill="1" applyBorder="1" applyAlignment="1">
      <alignment horizontal="left"/>
    </xf>
    <xf numFmtId="0" fontId="4" fillId="5" borderId="2" xfId="2" applyFont="1" applyFill="1" applyBorder="1" applyAlignment="1">
      <alignment horizontal="left"/>
    </xf>
    <xf numFmtId="0" fontId="4" fillId="6" borderId="6" xfId="2" applyFont="1" applyFill="1" applyBorder="1"/>
    <xf numFmtId="0" fontId="4" fillId="6" borderId="0" xfId="2" applyFont="1" applyFill="1"/>
    <xf numFmtId="176" fontId="10" fillId="0" borderId="2" xfId="1" applyNumberFormat="1" applyFont="1" applyBorder="1" applyAlignment="1"/>
  </cellXfs>
  <cellStyles count="3">
    <cellStyle name="ハイパーリンク" xfId="1" builtinId="8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"/>
  <sheetViews>
    <sheetView showGridLines="0" tabSelected="1" view="pageBreakPreview" workbookViewId="0">
      <selection activeCell="B1" sqref="B1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111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10" si="0">ROW()-6</f>
        <v>1</v>
      </c>
      <c r="C7" s="23" t="s">
        <v>37</v>
      </c>
      <c r="D7" s="11" t="s">
        <v>51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10" si="1">HYPERLINK(IF(E7&lt;&gt;"",$P$1&amp;C7,$P$2&amp;C7),D7)</f>
        <v>園田　真理子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37</v>
      </c>
      <c r="D8" s="11" t="s">
        <v>51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園田　真理子</v>
      </c>
      <c r="O8" s="31"/>
      <c r="P8" s="15"/>
    </row>
    <row r="9" spans="1:16" s="32" customFormat="1" ht="27" customHeight="1" x14ac:dyDescent="0.4">
      <c r="B9" s="27">
        <f t="shared" si="0"/>
        <v>3</v>
      </c>
      <c r="C9" s="23" t="s">
        <v>46</v>
      </c>
      <c r="D9" s="11" t="s">
        <v>93</v>
      </c>
      <c r="E9" s="11"/>
      <c r="F9" s="21"/>
      <c r="G9" s="19"/>
      <c r="H9" s="29" t="s">
        <v>7</v>
      </c>
      <c r="I9" s="20" t="s">
        <v>7</v>
      </c>
      <c r="J9" s="5"/>
      <c r="K9" s="28"/>
      <c r="L9" s="5" t="s">
        <v>106</v>
      </c>
      <c r="M9" s="5"/>
      <c r="N9" s="41" t="str">
        <f t="shared" si="1"/>
        <v>森本 加奈子</v>
      </c>
      <c r="O9" s="31"/>
      <c r="P9" s="15"/>
    </row>
    <row r="10" spans="1:16" s="32" customFormat="1" ht="27" customHeight="1" x14ac:dyDescent="0.4">
      <c r="B10" s="27">
        <f t="shared" si="0"/>
        <v>4</v>
      </c>
      <c r="C10" s="23" t="s">
        <v>46</v>
      </c>
      <c r="D10" s="11" t="s">
        <v>93</v>
      </c>
      <c r="E10" s="11"/>
      <c r="F10" s="21"/>
      <c r="G10" s="19"/>
      <c r="H10" s="29" t="s">
        <v>7</v>
      </c>
      <c r="I10" s="20" t="s">
        <v>7</v>
      </c>
      <c r="J10" s="5"/>
      <c r="K10" s="28"/>
      <c r="L10" s="5" t="s">
        <v>28</v>
      </c>
      <c r="M10" s="5"/>
      <c r="N10" s="41" t="str">
        <f t="shared" si="1"/>
        <v>森本 加奈子</v>
      </c>
      <c r="O10" s="31"/>
      <c r="P10" s="15"/>
    </row>
    <row r="11" spans="1:16" s="32" customFormat="1" ht="18.75" x14ac:dyDescent="0.4">
      <c r="B11" s="1"/>
      <c r="C11" s="30"/>
      <c r="D11" s="1"/>
      <c r="E11" s="1"/>
      <c r="F11" s="1"/>
      <c r="G11" s="22"/>
      <c r="H11" s="9"/>
      <c r="I11" s="9"/>
      <c r="J11" s="2"/>
      <c r="K11" s="2"/>
      <c r="L11" s="2"/>
      <c r="M11" s="2"/>
      <c r="N11" s="37"/>
      <c r="O11" s="31"/>
      <c r="P11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50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108</v>
      </c>
      <c r="D7" s="11" t="s">
        <v>2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佐川 京子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108</v>
      </c>
      <c r="D8" s="11" t="s">
        <v>2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佐川 京子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25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38</v>
      </c>
      <c r="D7" s="11" t="s">
        <v>96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立花 正敏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38</v>
      </c>
      <c r="D8" s="11" t="s">
        <v>96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立花 正敏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76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39</v>
      </c>
      <c r="D7" s="11" t="s">
        <v>84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内田 麗子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39</v>
      </c>
      <c r="D8" s="11" t="s">
        <v>84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内田 麗子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87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13</v>
      </c>
      <c r="D7" s="11" t="s">
        <v>21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川越 健人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13</v>
      </c>
      <c r="D8" s="11" t="s">
        <v>21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川越 健人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11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36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10" si="0">ROW()-6</f>
        <v>1</v>
      </c>
      <c r="C7" s="23" t="s">
        <v>112</v>
      </c>
      <c r="D7" s="11" t="s">
        <v>65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10" si="1">HYPERLINK(IF(E7&lt;&gt;"",$P$1&amp;C7,$P$2&amp;C7),D7)</f>
        <v>沼上　明彦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112</v>
      </c>
      <c r="D8" s="11" t="s">
        <v>65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沼上　明彦</v>
      </c>
      <c r="O8" s="31"/>
      <c r="P8" s="15"/>
    </row>
    <row r="9" spans="1:16" s="32" customFormat="1" ht="27" customHeight="1" x14ac:dyDescent="0.4">
      <c r="B9" s="27">
        <f t="shared" si="0"/>
        <v>3</v>
      </c>
      <c r="C9" s="23" t="s">
        <v>11</v>
      </c>
      <c r="D9" s="11" t="s">
        <v>57</v>
      </c>
      <c r="E9" s="11"/>
      <c r="F9" s="21"/>
      <c r="G9" s="19"/>
      <c r="H9" s="29" t="s">
        <v>7</v>
      </c>
      <c r="I9" s="20" t="s">
        <v>7</v>
      </c>
      <c r="J9" s="5"/>
      <c r="K9" s="28"/>
      <c r="L9" s="5" t="s">
        <v>106</v>
      </c>
      <c r="M9" s="5"/>
      <c r="N9" s="41" t="str">
        <f t="shared" si="1"/>
        <v>米倉 奈美恵</v>
      </c>
      <c r="O9" s="31"/>
      <c r="P9" s="15"/>
    </row>
    <row r="10" spans="1:16" s="32" customFormat="1" ht="27" customHeight="1" x14ac:dyDescent="0.4">
      <c r="B10" s="27">
        <f t="shared" si="0"/>
        <v>4</v>
      </c>
      <c r="C10" s="23" t="s">
        <v>11</v>
      </c>
      <c r="D10" s="11" t="s">
        <v>57</v>
      </c>
      <c r="E10" s="11"/>
      <c r="F10" s="21"/>
      <c r="G10" s="19"/>
      <c r="H10" s="29" t="s">
        <v>7</v>
      </c>
      <c r="I10" s="20" t="s">
        <v>7</v>
      </c>
      <c r="J10" s="5"/>
      <c r="K10" s="28"/>
      <c r="L10" s="5" t="s">
        <v>28</v>
      </c>
      <c r="M10" s="5"/>
      <c r="N10" s="41" t="str">
        <f t="shared" si="1"/>
        <v>米倉 奈美恵</v>
      </c>
      <c r="O10" s="31"/>
      <c r="P10" s="15"/>
    </row>
    <row r="11" spans="1:16" s="32" customFormat="1" ht="18.75" x14ac:dyDescent="0.4">
      <c r="B11" s="1"/>
      <c r="C11" s="30"/>
      <c r="D11" s="1"/>
      <c r="E11" s="1"/>
      <c r="F11" s="1"/>
      <c r="G11" s="22"/>
      <c r="H11" s="9"/>
      <c r="I11" s="9"/>
      <c r="J11" s="2"/>
      <c r="K11" s="2"/>
      <c r="L11" s="2"/>
      <c r="M11" s="2"/>
      <c r="N11" s="37"/>
      <c r="O11" s="31"/>
      <c r="P11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49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12</v>
      </c>
      <c r="D7" s="11" t="s">
        <v>1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牧田 憲一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12</v>
      </c>
      <c r="D8" s="11" t="s">
        <v>1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牧田 憲一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94"/>
  <sheetViews>
    <sheetView showGridLines="0" view="pageBreakPreview" topLeftCell="J1" workbookViewId="0">
      <selection activeCell="P1" sqref="P1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.625" style="3" customWidth="1"/>
    <col min="15" max="15" width="4.375" style="3" hidden="1" customWidth="1"/>
    <col min="16" max="16384" width="9.125" style="3"/>
  </cols>
  <sheetData>
    <row r="1" spans="1:16" s="32" customFormat="1" ht="44.25" x14ac:dyDescent="0.85">
      <c r="A1" s="25" t="s">
        <v>55</v>
      </c>
      <c r="P1" s="15"/>
    </row>
    <row r="2" spans="1:16" s="32" customFormat="1" ht="44.25" x14ac:dyDescent="0.85">
      <c r="A2" s="25" t="s">
        <v>55</v>
      </c>
      <c r="P2" s="15"/>
    </row>
    <row r="3" spans="1:16" s="32" customFormat="1" ht="44.25" x14ac:dyDescent="0.85">
      <c r="A3" s="25" t="s">
        <v>55</v>
      </c>
      <c r="P3" s="15"/>
    </row>
    <row r="4" spans="1:16" s="32" customFormat="1" ht="44.25" x14ac:dyDescent="0.85">
      <c r="A4" s="25" t="s">
        <v>55</v>
      </c>
      <c r="P4" s="15"/>
    </row>
    <row r="5" spans="1:16" s="32" customFormat="1" ht="44.25" x14ac:dyDescent="0.85">
      <c r="A5" s="25" t="s">
        <v>55</v>
      </c>
      <c r="P5" s="15"/>
    </row>
    <row r="6" spans="1:16" s="32" customFormat="1" ht="44.25" x14ac:dyDescent="0.85">
      <c r="A6" s="25" t="s">
        <v>55</v>
      </c>
      <c r="P6" s="15"/>
    </row>
    <row r="7" spans="1:16" s="32" customFormat="1" ht="44.25" x14ac:dyDescent="0.85">
      <c r="A7" s="25" t="s">
        <v>55</v>
      </c>
      <c r="P7" s="15"/>
    </row>
    <row r="8" spans="1:16" s="32" customFormat="1" ht="44.25" x14ac:dyDescent="0.85">
      <c r="A8" s="25" t="s">
        <v>55</v>
      </c>
      <c r="P8" s="15"/>
    </row>
    <row r="9" spans="1:16" s="32" customFormat="1" ht="44.25" x14ac:dyDescent="0.85">
      <c r="A9" s="25" t="s">
        <v>55</v>
      </c>
      <c r="P9" s="15"/>
    </row>
    <row r="10" spans="1:16" s="32" customFormat="1" ht="44.25" x14ac:dyDescent="0.85">
      <c r="A10" s="25" t="s">
        <v>55</v>
      </c>
      <c r="P10" s="15"/>
    </row>
    <row r="11" spans="1:16" s="32" customFormat="1" ht="44.25" x14ac:dyDescent="0.85">
      <c r="A11" s="25" t="s">
        <v>55</v>
      </c>
      <c r="P11" s="15"/>
    </row>
    <row r="12" spans="1:16" s="32" customFormat="1" ht="44.25" x14ac:dyDescent="0.85">
      <c r="A12" s="25" t="s">
        <v>55</v>
      </c>
      <c r="P12" s="15"/>
    </row>
    <row r="13" spans="1:16" s="32" customFormat="1" ht="44.25" x14ac:dyDescent="0.85">
      <c r="A13" s="25" t="s">
        <v>55</v>
      </c>
      <c r="P13" s="15"/>
    </row>
    <row r="14" spans="1:16" s="32" customFormat="1" ht="44.25" x14ac:dyDescent="0.85">
      <c r="A14" s="25" t="s">
        <v>55</v>
      </c>
      <c r="P14" s="15"/>
    </row>
    <row r="15" spans="1:16" s="32" customFormat="1" ht="44.25" x14ac:dyDescent="0.85">
      <c r="A15" s="25" t="s">
        <v>55</v>
      </c>
      <c r="P15" s="15"/>
    </row>
    <row r="16" spans="1:16" s="32" customFormat="1" ht="44.25" x14ac:dyDescent="0.85">
      <c r="A16" s="25" t="s">
        <v>55</v>
      </c>
      <c r="P16" s="15"/>
    </row>
    <row r="17" spans="1:16" s="32" customFormat="1" ht="44.25" x14ac:dyDescent="0.85">
      <c r="A17" s="25" t="s">
        <v>55</v>
      </c>
      <c r="P17" s="15"/>
    </row>
    <row r="18" spans="1:16" s="32" customFormat="1" ht="44.25" x14ac:dyDescent="0.85">
      <c r="A18" s="25" t="s">
        <v>55</v>
      </c>
      <c r="P18" s="15"/>
    </row>
    <row r="19" spans="1:16" s="32" customFormat="1" ht="44.25" x14ac:dyDescent="0.85">
      <c r="A19" s="25" t="s">
        <v>55</v>
      </c>
      <c r="P19" s="15"/>
    </row>
    <row r="20" spans="1:16" s="32" customFormat="1" ht="44.25" x14ac:dyDescent="0.85">
      <c r="A20" s="25" t="s">
        <v>55</v>
      </c>
      <c r="P20" s="15"/>
    </row>
    <row r="21" spans="1:16" s="32" customFormat="1" ht="44.25" x14ac:dyDescent="0.85">
      <c r="A21" s="25" t="s">
        <v>55</v>
      </c>
      <c r="P21" s="15"/>
    </row>
    <row r="22" spans="1:16" s="32" customFormat="1" ht="44.25" x14ac:dyDescent="0.85">
      <c r="A22" s="25" t="s">
        <v>55</v>
      </c>
      <c r="P22" s="15"/>
    </row>
    <row r="23" spans="1:16" s="32" customFormat="1" ht="44.25" x14ac:dyDescent="0.85">
      <c r="A23" s="25" t="s">
        <v>55</v>
      </c>
      <c r="P23" s="15"/>
    </row>
    <row r="24" spans="1:16" s="32" customFormat="1" ht="44.25" x14ac:dyDescent="0.85">
      <c r="A24" s="25" t="s">
        <v>55</v>
      </c>
      <c r="P24" s="15"/>
    </row>
    <row r="25" spans="1:16" s="32" customFormat="1" ht="44.25" x14ac:dyDescent="0.85">
      <c r="A25" s="25" t="s">
        <v>55</v>
      </c>
      <c r="P25" s="15"/>
    </row>
    <row r="26" spans="1:16" s="32" customFormat="1" ht="44.25" x14ac:dyDescent="0.85">
      <c r="A26" s="25" t="s">
        <v>55</v>
      </c>
      <c r="P26" s="15"/>
    </row>
    <row r="27" spans="1:16" s="32" customFormat="1" ht="44.25" x14ac:dyDescent="0.85">
      <c r="A27" s="25" t="s">
        <v>55</v>
      </c>
      <c r="P27" s="15"/>
    </row>
    <row r="28" spans="1:16" s="32" customFormat="1" ht="44.25" x14ac:dyDescent="0.85">
      <c r="A28" s="25" t="s">
        <v>55</v>
      </c>
      <c r="P28" s="15"/>
    </row>
    <row r="29" spans="1:16" s="32" customFormat="1" ht="44.25" x14ac:dyDescent="0.85">
      <c r="A29" s="25" t="s">
        <v>55</v>
      </c>
      <c r="P29" s="15"/>
    </row>
    <row r="30" spans="1:16" s="32" customFormat="1" ht="44.25" x14ac:dyDescent="0.85">
      <c r="A30" s="25" t="s">
        <v>55</v>
      </c>
      <c r="P30" s="15"/>
    </row>
    <row r="31" spans="1:16" s="32" customFormat="1" ht="44.25" x14ac:dyDescent="0.85">
      <c r="A31" s="25" t="s">
        <v>55</v>
      </c>
      <c r="P31" s="15"/>
    </row>
    <row r="32" spans="1:16" s="32" customFormat="1" ht="44.25" x14ac:dyDescent="0.85">
      <c r="A32" s="25" t="s">
        <v>55</v>
      </c>
      <c r="P32" s="15"/>
    </row>
    <row r="33" spans="1:16" s="32" customFormat="1" ht="44.25" x14ac:dyDescent="0.85">
      <c r="A33" s="25" t="s">
        <v>55</v>
      </c>
      <c r="P33" s="15"/>
    </row>
    <row r="34" spans="1:16" s="32" customFormat="1" ht="44.25" x14ac:dyDescent="0.85">
      <c r="A34" s="25" t="s">
        <v>55</v>
      </c>
      <c r="P34" s="15"/>
    </row>
    <row r="35" spans="1:16" s="32" customFormat="1" ht="44.25" x14ac:dyDescent="0.85">
      <c r="A35" s="25" t="s">
        <v>55</v>
      </c>
      <c r="P35" s="15"/>
    </row>
    <row r="36" spans="1:16" s="32" customFormat="1" ht="44.25" x14ac:dyDescent="0.85">
      <c r="A36" s="25" t="s">
        <v>55</v>
      </c>
      <c r="P36" s="15"/>
    </row>
    <row r="37" spans="1:16" s="32" customFormat="1" ht="44.25" x14ac:dyDescent="0.85">
      <c r="A37" s="25" t="s">
        <v>55</v>
      </c>
      <c r="P37" s="15"/>
    </row>
    <row r="38" spans="1:16" s="32" customFormat="1" ht="44.25" x14ac:dyDescent="0.85">
      <c r="A38" s="25" t="s">
        <v>55</v>
      </c>
      <c r="P38" s="15"/>
    </row>
    <row r="39" spans="1:16" s="32" customFormat="1" ht="44.25" x14ac:dyDescent="0.85">
      <c r="A39" s="25" t="s">
        <v>55</v>
      </c>
      <c r="P39" s="15"/>
    </row>
    <row r="40" spans="1:16" s="32" customFormat="1" ht="44.25" x14ac:dyDescent="0.85">
      <c r="A40" s="25" t="s">
        <v>55</v>
      </c>
      <c r="P40" s="15"/>
    </row>
    <row r="41" spans="1:16" s="32" customFormat="1" ht="44.25" x14ac:dyDescent="0.85">
      <c r="A41" s="25" t="s">
        <v>55</v>
      </c>
      <c r="P41" s="15"/>
    </row>
    <row r="42" spans="1:16" s="32" customFormat="1" ht="44.25" x14ac:dyDescent="0.85">
      <c r="A42" s="25" t="s">
        <v>55</v>
      </c>
      <c r="P42" s="15"/>
    </row>
    <row r="43" spans="1:16" s="32" customFormat="1" ht="44.25" x14ac:dyDescent="0.85">
      <c r="A43" s="25" t="s">
        <v>55</v>
      </c>
      <c r="P43" s="15"/>
    </row>
    <row r="44" spans="1:16" s="32" customFormat="1" ht="44.25" x14ac:dyDescent="0.85">
      <c r="A44" s="25" t="s">
        <v>55</v>
      </c>
      <c r="P44" s="15"/>
    </row>
    <row r="45" spans="1:16" s="32" customFormat="1" ht="44.25" x14ac:dyDescent="0.85">
      <c r="A45" s="25" t="s">
        <v>55</v>
      </c>
      <c r="P45" s="15"/>
    </row>
    <row r="46" spans="1:16" s="32" customFormat="1" ht="44.25" x14ac:dyDescent="0.85">
      <c r="A46" s="25" t="s">
        <v>55</v>
      </c>
      <c r="P46" s="15"/>
    </row>
    <row r="47" spans="1:16" s="32" customFormat="1" ht="44.25" x14ac:dyDescent="0.85">
      <c r="A47" s="25" t="s">
        <v>55</v>
      </c>
      <c r="P47" s="15"/>
    </row>
    <row r="48" spans="1:16" s="32" customFormat="1" ht="44.25" x14ac:dyDescent="0.85">
      <c r="A48" s="25" t="s">
        <v>55</v>
      </c>
      <c r="P48" s="15"/>
    </row>
    <row r="49" spans="1:16" s="32" customFormat="1" ht="44.25" x14ac:dyDescent="0.85">
      <c r="A49" s="25" t="s">
        <v>55</v>
      </c>
      <c r="P49" s="15"/>
    </row>
    <row r="50" spans="1:16" s="32" customFormat="1" ht="44.25" x14ac:dyDescent="0.85">
      <c r="A50" s="25" t="s">
        <v>55</v>
      </c>
      <c r="P50" s="15"/>
    </row>
    <row r="51" spans="1:16" s="32" customFormat="1" ht="44.25" x14ac:dyDescent="0.85">
      <c r="A51" s="25" t="s">
        <v>55</v>
      </c>
      <c r="P51" s="15"/>
    </row>
    <row r="52" spans="1:16" s="32" customFormat="1" ht="44.25" x14ac:dyDescent="0.85">
      <c r="A52" s="25" t="s">
        <v>55</v>
      </c>
      <c r="P52" s="15"/>
    </row>
    <row r="53" spans="1:16" s="32" customFormat="1" ht="44.25" x14ac:dyDescent="0.85">
      <c r="A53" s="25" t="s">
        <v>55</v>
      </c>
      <c r="P53" s="15"/>
    </row>
    <row r="54" spans="1:16" s="32" customFormat="1" ht="44.25" x14ac:dyDescent="0.85">
      <c r="A54" s="25" t="s">
        <v>55</v>
      </c>
      <c r="P54" s="15"/>
    </row>
    <row r="55" spans="1:16" s="32" customFormat="1" ht="44.25" x14ac:dyDescent="0.85">
      <c r="A55" s="25" t="s">
        <v>55</v>
      </c>
      <c r="P55" s="15"/>
    </row>
    <row r="56" spans="1:16" s="32" customFormat="1" ht="44.25" x14ac:dyDescent="0.85">
      <c r="A56" s="25" t="s">
        <v>55</v>
      </c>
      <c r="P56" s="15"/>
    </row>
    <row r="57" spans="1:16" s="32" customFormat="1" ht="44.25" x14ac:dyDescent="0.85">
      <c r="A57" s="25" t="s">
        <v>55</v>
      </c>
      <c r="P57" s="15"/>
    </row>
    <row r="58" spans="1:16" s="32" customFormat="1" ht="44.25" x14ac:dyDescent="0.85">
      <c r="A58" s="25" t="s">
        <v>55</v>
      </c>
      <c r="P58" s="15"/>
    </row>
    <row r="59" spans="1:16" s="32" customFormat="1" ht="44.25" x14ac:dyDescent="0.85">
      <c r="A59" s="25" t="s">
        <v>55</v>
      </c>
      <c r="P59" s="15"/>
    </row>
    <row r="60" spans="1:16" s="32" customFormat="1" ht="44.25" x14ac:dyDescent="0.85">
      <c r="A60" s="25" t="s">
        <v>55</v>
      </c>
      <c r="P60" s="15"/>
    </row>
    <row r="61" spans="1:16" s="32" customFormat="1" ht="44.25" x14ac:dyDescent="0.85">
      <c r="A61" s="25" t="s">
        <v>55</v>
      </c>
      <c r="P61" s="15"/>
    </row>
    <row r="62" spans="1:16" s="32" customFormat="1" ht="44.25" x14ac:dyDescent="0.85">
      <c r="A62" s="25" t="s">
        <v>55</v>
      </c>
      <c r="P62" s="15"/>
    </row>
    <row r="63" spans="1:16" s="32" customFormat="1" ht="44.25" x14ac:dyDescent="0.85">
      <c r="A63" s="25" t="s">
        <v>55</v>
      </c>
      <c r="P63" s="15"/>
    </row>
    <row r="64" spans="1:16" s="32" customFormat="1" ht="44.25" x14ac:dyDescent="0.85">
      <c r="A64" s="25" t="s">
        <v>55</v>
      </c>
      <c r="P64" s="15"/>
    </row>
    <row r="65" spans="1:16" s="32" customFormat="1" ht="44.25" x14ac:dyDescent="0.85">
      <c r="A65" s="25" t="s">
        <v>55</v>
      </c>
      <c r="P65" s="15"/>
    </row>
    <row r="66" spans="1:16" s="32" customFormat="1" ht="44.25" x14ac:dyDescent="0.85">
      <c r="A66" s="25" t="s">
        <v>55</v>
      </c>
      <c r="P66" s="15"/>
    </row>
    <row r="67" spans="1:16" s="32" customFormat="1" ht="44.25" x14ac:dyDescent="0.85">
      <c r="A67" s="25" t="s">
        <v>55</v>
      </c>
      <c r="P67" s="15"/>
    </row>
    <row r="68" spans="1:16" s="32" customFormat="1" ht="44.25" x14ac:dyDescent="0.85">
      <c r="A68" s="25" t="s">
        <v>55</v>
      </c>
      <c r="P68" s="15"/>
    </row>
    <row r="69" spans="1:16" s="32" customFormat="1" ht="44.25" x14ac:dyDescent="0.85">
      <c r="A69" s="25" t="s">
        <v>55</v>
      </c>
      <c r="P69" s="15"/>
    </row>
    <row r="70" spans="1:16" s="32" customFormat="1" ht="44.25" x14ac:dyDescent="0.85">
      <c r="A70" s="25" t="s">
        <v>55</v>
      </c>
      <c r="P70" s="15"/>
    </row>
    <row r="71" spans="1:16" s="32" customFormat="1" ht="44.25" x14ac:dyDescent="0.85">
      <c r="A71" s="25" t="s">
        <v>55</v>
      </c>
      <c r="P71" s="15"/>
    </row>
    <row r="72" spans="1:16" s="32" customFormat="1" ht="44.25" x14ac:dyDescent="0.85">
      <c r="A72" s="25" t="s">
        <v>55</v>
      </c>
      <c r="P72" s="15"/>
    </row>
    <row r="73" spans="1:16" s="32" customFormat="1" ht="44.25" x14ac:dyDescent="0.85">
      <c r="A73" s="25" t="s">
        <v>55</v>
      </c>
      <c r="P73" s="15"/>
    </row>
    <row r="74" spans="1:16" s="32" customFormat="1" ht="44.25" x14ac:dyDescent="0.85">
      <c r="A74" s="25" t="s">
        <v>55</v>
      </c>
      <c r="P74" s="15"/>
    </row>
    <row r="75" spans="1:16" s="32" customFormat="1" ht="44.25" x14ac:dyDescent="0.85">
      <c r="A75" s="25" t="s">
        <v>55</v>
      </c>
      <c r="P75" s="15"/>
    </row>
    <row r="76" spans="1:16" s="32" customFormat="1" ht="44.25" x14ac:dyDescent="0.85">
      <c r="A76" s="25" t="s">
        <v>55</v>
      </c>
      <c r="P76" s="15"/>
    </row>
    <row r="77" spans="1:16" s="32" customFormat="1" ht="44.25" x14ac:dyDescent="0.85">
      <c r="A77" s="25" t="s">
        <v>55</v>
      </c>
      <c r="P77" s="15"/>
    </row>
    <row r="78" spans="1:16" s="32" customFormat="1" ht="44.25" x14ac:dyDescent="0.85">
      <c r="A78" s="25" t="s">
        <v>55</v>
      </c>
      <c r="P78" s="15"/>
    </row>
    <row r="79" spans="1:16" s="32" customFormat="1" ht="44.25" x14ac:dyDescent="0.85">
      <c r="A79" s="25" t="s">
        <v>55</v>
      </c>
      <c r="P79" s="15"/>
    </row>
    <row r="80" spans="1:16" s="32" customFormat="1" ht="44.25" x14ac:dyDescent="0.85">
      <c r="A80" s="25" t="s">
        <v>55</v>
      </c>
      <c r="P80" s="15"/>
    </row>
    <row r="81" spans="1:16" s="32" customFormat="1" ht="44.25" x14ac:dyDescent="0.85">
      <c r="A81" s="25" t="s">
        <v>55</v>
      </c>
      <c r="P81" s="15"/>
    </row>
    <row r="82" spans="1:16" s="32" customFormat="1" ht="44.25" x14ac:dyDescent="0.85">
      <c r="A82" s="25" t="s">
        <v>55</v>
      </c>
      <c r="P82" s="15"/>
    </row>
    <row r="83" spans="1:16" s="32" customFormat="1" ht="44.25" x14ac:dyDescent="0.85">
      <c r="A83" s="25" t="s">
        <v>55</v>
      </c>
      <c r="P83" s="15"/>
    </row>
    <row r="84" spans="1:16" s="32" customFormat="1" ht="44.25" x14ac:dyDescent="0.85">
      <c r="A84" s="25" t="s">
        <v>55</v>
      </c>
      <c r="P84" s="15"/>
    </row>
    <row r="85" spans="1:16" s="32" customFormat="1" ht="44.25" x14ac:dyDescent="0.85">
      <c r="A85" s="25" t="s">
        <v>55</v>
      </c>
      <c r="P85" s="15"/>
    </row>
    <row r="86" spans="1:16" s="32" customFormat="1" ht="44.25" x14ac:dyDescent="0.85">
      <c r="A86" s="25" t="s">
        <v>55</v>
      </c>
      <c r="P86" s="15"/>
    </row>
    <row r="87" spans="1:16" s="32" customFormat="1" ht="18.75" x14ac:dyDescent="0.4">
      <c r="N87" s="10"/>
      <c r="O87" s="10"/>
      <c r="P87" s="15" t="e">
        <f>#REF!&amp;"working-hour-records/working-hours?actCode="</f>
        <v>#REF!</v>
      </c>
    </row>
    <row r="88" spans="1:16" s="32" customFormat="1" ht="18.75" x14ac:dyDescent="0.4">
      <c r="B88" s="24" t="s">
        <v>124</v>
      </c>
      <c r="C88" s="18"/>
      <c r="P88" s="15" t="e">
        <f>#REF!&amp;"working-hour-records/man-hours?actCode="</f>
        <v>#REF!</v>
      </c>
    </row>
    <row r="89" spans="1:16" s="32" customFormat="1" ht="18.75" x14ac:dyDescent="0.4">
      <c r="B89" s="17"/>
      <c r="C89" s="26"/>
    </row>
    <row r="90" spans="1:16" s="32" customFormat="1" ht="18.75" x14ac:dyDescent="0.4">
      <c r="B90" s="46"/>
      <c r="C90" s="42"/>
      <c r="D90" s="42"/>
      <c r="E90" s="42"/>
      <c r="F90" s="47"/>
      <c r="G90" s="46"/>
      <c r="H90" s="42"/>
      <c r="I90" s="47"/>
      <c r="J90" s="52"/>
      <c r="K90" s="55"/>
      <c r="L90" s="45"/>
      <c r="M90" s="45"/>
      <c r="N90" s="45"/>
      <c r="O90" s="56"/>
    </row>
    <row r="91" spans="1:16" s="32" customFormat="1" ht="18.75" x14ac:dyDescent="0.4">
      <c r="B91" s="49" t="s">
        <v>125</v>
      </c>
      <c r="C91" s="44" t="s">
        <v>20</v>
      </c>
      <c r="D91" s="44" t="s">
        <v>117</v>
      </c>
      <c r="E91" s="44" t="s">
        <v>23</v>
      </c>
      <c r="F91" s="50" t="s">
        <v>94</v>
      </c>
      <c r="G91" s="49" t="s">
        <v>64</v>
      </c>
      <c r="H91" s="48" t="s">
        <v>56</v>
      </c>
      <c r="I91" s="53" t="s">
        <v>47</v>
      </c>
      <c r="J91" s="54" t="s">
        <v>83</v>
      </c>
      <c r="K91" s="48" t="s">
        <v>105</v>
      </c>
      <c r="L91" s="43" t="s">
        <v>73</v>
      </c>
      <c r="M91" s="43" t="s">
        <v>10</v>
      </c>
      <c r="N91" s="43" t="s">
        <v>118</v>
      </c>
      <c r="O91" s="51" t="s">
        <v>35</v>
      </c>
    </row>
    <row r="92" spans="1:16" s="32" customFormat="1" ht="18.75" x14ac:dyDescent="0.4">
      <c r="B92" s="27">
        <f>ROW()-6</f>
        <v>86</v>
      </c>
      <c r="C92" s="23"/>
      <c r="D92" s="11"/>
      <c r="E92" s="11"/>
      <c r="F92" s="21"/>
      <c r="G92" s="19"/>
      <c r="H92" s="29"/>
      <c r="I92" s="20"/>
      <c r="J92" s="5"/>
      <c r="K92" s="28"/>
      <c r="L92" s="5"/>
      <c r="M92" s="5"/>
      <c r="N92" s="57" t="e">
        <f>HYPERLINK(IF(E92&lt;&gt;"",#REF!&amp;C92,$P$87&amp;C92),D92)</f>
        <v>#REF!</v>
      </c>
      <c r="O92" s="31"/>
      <c r="P92" s="15" t="s">
        <v>119</v>
      </c>
    </row>
    <row r="93" spans="1:16" s="32" customFormat="1" ht="27" customHeight="1" x14ac:dyDescent="0.4">
      <c r="B93" s="1"/>
      <c r="C93" s="30"/>
      <c r="D93" s="1"/>
      <c r="E93" s="1"/>
      <c r="F93" s="1"/>
      <c r="G93" s="22"/>
      <c r="H93" s="9"/>
      <c r="I93" s="9"/>
      <c r="J93" s="2"/>
      <c r="K93" s="2"/>
      <c r="L93" s="2"/>
      <c r="M93" s="2"/>
      <c r="N93" s="37"/>
      <c r="O93" s="31"/>
      <c r="P93" s="3"/>
    </row>
    <row r="94" spans="1:16" s="32" customFormat="1" ht="18.75" x14ac:dyDescent="0.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8.75" x14ac:dyDescent="0.4"/>
  <sheetData/>
  <phoneticPr fontId="1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95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78</v>
      </c>
      <c r="D7" s="11" t="s">
        <v>127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江原 民生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78</v>
      </c>
      <c r="D8" s="11" t="s">
        <v>127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江原 民生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58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79</v>
      </c>
      <c r="D7" s="11" t="s">
        <v>126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二瓶　武美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79</v>
      </c>
      <c r="D8" s="11" t="s">
        <v>126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二瓶　武美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48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66</v>
      </c>
      <c r="D7" s="11" t="s">
        <v>24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下平　歩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66</v>
      </c>
      <c r="D8" s="11" t="s">
        <v>24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下平　歩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5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0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54" si="0">ROW()-6</f>
        <v>1</v>
      </c>
      <c r="C7" s="23" t="s">
        <v>44</v>
      </c>
      <c r="D7" s="11" t="s">
        <v>15</v>
      </c>
      <c r="E7" s="11" t="s">
        <v>74</v>
      </c>
      <c r="F7" s="21" t="s">
        <v>24</v>
      </c>
      <c r="G7" s="19" t="s">
        <v>100</v>
      </c>
      <c r="H7" s="29" t="s">
        <v>26</v>
      </c>
      <c r="I7" s="20" t="s">
        <v>7</v>
      </c>
      <c r="J7" s="5" t="s">
        <v>121</v>
      </c>
      <c r="K7" s="28" t="s">
        <v>99</v>
      </c>
      <c r="L7" s="5" t="s">
        <v>60</v>
      </c>
      <c r="M7" s="5"/>
      <c r="N7" s="41" t="str">
        <f t="shared" ref="N7:N54" si="1">HYPERLINK(IF(E7&lt;&gt;"",$P$1&amp;C7,$P$2&amp;C7),D7)</f>
        <v>蕨ネットスーパ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44</v>
      </c>
      <c r="D8" s="11" t="s">
        <v>15</v>
      </c>
      <c r="E8" s="11" t="s">
        <v>74</v>
      </c>
      <c r="F8" s="21" t="s">
        <v>24</v>
      </c>
      <c r="G8" s="19" t="s">
        <v>100</v>
      </c>
      <c r="H8" s="29" t="s">
        <v>26</v>
      </c>
      <c r="I8" s="20" t="s">
        <v>7</v>
      </c>
      <c r="J8" s="5" t="s">
        <v>61</v>
      </c>
      <c r="K8" s="28" t="s">
        <v>99</v>
      </c>
      <c r="L8" s="5" t="s">
        <v>60</v>
      </c>
      <c r="M8" s="5"/>
      <c r="N8" s="41" t="str">
        <f t="shared" si="1"/>
        <v>蕨ネットスーパ</v>
      </c>
      <c r="O8" s="31"/>
      <c r="P8" s="15"/>
    </row>
    <row r="9" spans="1:16" s="32" customFormat="1" ht="27" customHeight="1" x14ac:dyDescent="0.4">
      <c r="B9" s="27">
        <f t="shared" si="0"/>
        <v>3</v>
      </c>
      <c r="C9" s="23" t="s">
        <v>30</v>
      </c>
      <c r="D9" s="11" t="s">
        <v>107</v>
      </c>
      <c r="E9" s="11" t="s">
        <v>74</v>
      </c>
      <c r="F9" s="21" t="s">
        <v>62</v>
      </c>
      <c r="G9" s="19" t="s">
        <v>90</v>
      </c>
      <c r="H9" s="29" t="s">
        <v>7</v>
      </c>
      <c r="I9" s="20" t="s">
        <v>7</v>
      </c>
      <c r="J9" s="5"/>
      <c r="K9" s="28"/>
      <c r="L9" s="5" t="s">
        <v>59</v>
      </c>
      <c r="M9" s="5"/>
      <c r="N9" s="41" t="str">
        <f t="shared" si="1"/>
        <v>ミズバショウ生産管理</v>
      </c>
      <c r="O9" s="31"/>
      <c r="P9" s="15"/>
    </row>
    <row r="10" spans="1:16" s="32" customFormat="1" ht="27" customHeight="1" x14ac:dyDescent="0.4">
      <c r="B10" s="27">
        <f t="shared" si="0"/>
        <v>4</v>
      </c>
      <c r="C10" s="23" t="s">
        <v>85</v>
      </c>
      <c r="D10" s="11" t="s">
        <v>91</v>
      </c>
      <c r="E10" s="11" t="s">
        <v>133</v>
      </c>
      <c r="F10" s="21" t="s">
        <v>90</v>
      </c>
      <c r="G10" s="19" t="s">
        <v>62</v>
      </c>
      <c r="H10" s="29" t="s">
        <v>7</v>
      </c>
      <c r="I10" s="20" t="s">
        <v>7</v>
      </c>
      <c r="J10" s="5" t="s">
        <v>31</v>
      </c>
      <c r="K10" s="28"/>
      <c r="L10" s="5" t="s">
        <v>52</v>
      </c>
      <c r="M10" s="5"/>
      <c r="N10" s="41" t="str">
        <f t="shared" si="1"/>
        <v>テスト代表PJ</v>
      </c>
      <c r="O10" s="31"/>
      <c r="P10" s="15"/>
    </row>
    <row r="11" spans="1:16" s="32" customFormat="1" ht="27" customHeight="1" x14ac:dyDescent="0.4">
      <c r="B11" s="27">
        <f t="shared" si="0"/>
        <v>5</v>
      </c>
      <c r="C11" s="23" t="s">
        <v>81</v>
      </c>
      <c r="D11" s="11" t="s">
        <v>101</v>
      </c>
      <c r="E11" s="11" t="s">
        <v>74</v>
      </c>
      <c r="F11" s="21" t="s">
        <v>90</v>
      </c>
      <c r="G11" s="19" t="s">
        <v>62</v>
      </c>
      <c r="H11" s="29" t="s">
        <v>7</v>
      </c>
      <c r="I11" s="20" t="s">
        <v>7</v>
      </c>
      <c r="J11" s="5"/>
      <c r="K11" s="28"/>
      <c r="L11" s="5" t="s">
        <v>59</v>
      </c>
      <c r="M11" s="5"/>
      <c r="N11" s="41" t="str">
        <f t="shared" si="1"/>
        <v>テスト子PJ2</v>
      </c>
      <c r="O11" s="31"/>
      <c r="P11" s="15"/>
    </row>
    <row r="12" spans="1:16" s="32" customFormat="1" ht="27" customHeight="1" x14ac:dyDescent="0.4">
      <c r="B12" s="27">
        <f t="shared" si="0"/>
        <v>6</v>
      </c>
      <c r="C12" s="23" t="s">
        <v>81</v>
      </c>
      <c r="D12" s="11" t="s">
        <v>101</v>
      </c>
      <c r="E12" s="11" t="s">
        <v>74</v>
      </c>
      <c r="F12" s="21" t="s">
        <v>90</v>
      </c>
      <c r="G12" s="19" t="s">
        <v>62</v>
      </c>
      <c r="H12" s="29" t="s">
        <v>7</v>
      </c>
      <c r="I12" s="20" t="s">
        <v>7</v>
      </c>
      <c r="J12" s="5" t="s">
        <v>31</v>
      </c>
      <c r="K12" s="28"/>
      <c r="L12" s="5" t="s">
        <v>52</v>
      </c>
      <c r="M12" s="5"/>
      <c r="N12" s="41" t="str">
        <f t="shared" si="1"/>
        <v>テスト子PJ2</v>
      </c>
      <c r="O12" s="31"/>
      <c r="P12" s="15"/>
    </row>
    <row r="13" spans="1:16" s="32" customFormat="1" ht="27" customHeight="1" x14ac:dyDescent="0.4">
      <c r="B13" s="27">
        <f t="shared" si="0"/>
        <v>7</v>
      </c>
      <c r="C13" s="23" t="s">
        <v>6</v>
      </c>
      <c r="D13" s="11" t="s">
        <v>90</v>
      </c>
      <c r="E13" s="11"/>
      <c r="F13" s="21"/>
      <c r="G13" s="19"/>
      <c r="H13" s="29" t="s">
        <v>7</v>
      </c>
      <c r="I13" s="20" t="s">
        <v>7</v>
      </c>
      <c r="J13" s="5"/>
      <c r="K13" s="28"/>
      <c r="L13" s="5" t="s">
        <v>106</v>
      </c>
      <c r="M13" s="5"/>
      <c r="N13" s="41" t="str">
        <f t="shared" si="1"/>
        <v>雨宮　春治</v>
      </c>
      <c r="O13" s="31"/>
      <c r="P13" s="15"/>
    </row>
    <row r="14" spans="1:16" s="32" customFormat="1" ht="27" customHeight="1" x14ac:dyDescent="0.4">
      <c r="B14" s="27">
        <f t="shared" si="0"/>
        <v>8</v>
      </c>
      <c r="C14" s="23" t="s">
        <v>6</v>
      </c>
      <c r="D14" s="11" t="s">
        <v>90</v>
      </c>
      <c r="E14" s="11"/>
      <c r="F14" s="21"/>
      <c r="G14" s="19"/>
      <c r="H14" s="29" t="s">
        <v>7</v>
      </c>
      <c r="I14" s="20" t="s">
        <v>7</v>
      </c>
      <c r="J14" s="5"/>
      <c r="K14" s="28"/>
      <c r="L14" s="5" t="s">
        <v>28</v>
      </c>
      <c r="M14" s="5"/>
      <c r="N14" s="41" t="str">
        <f t="shared" si="1"/>
        <v>雨宮　春治</v>
      </c>
      <c r="O14" s="31"/>
      <c r="P14" s="15"/>
    </row>
    <row r="15" spans="1:16" s="32" customFormat="1" ht="27" customHeight="1" x14ac:dyDescent="0.4">
      <c r="B15" s="27">
        <f t="shared" si="0"/>
        <v>9</v>
      </c>
      <c r="C15" s="23" t="s">
        <v>29</v>
      </c>
      <c r="D15" s="11" t="s">
        <v>100</v>
      </c>
      <c r="E15" s="11"/>
      <c r="F15" s="21"/>
      <c r="G15" s="19"/>
      <c r="H15" s="29" t="s">
        <v>7</v>
      </c>
      <c r="I15" s="20" t="s">
        <v>7</v>
      </c>
      <c r="J15" s="5"/>
      <c r="K15" s="28"/>
      <c r="L15" s="5" t="s">
        <v>106</v>
      </c>
      <c r="M15" s="5"/>
      <c r="N15" s="41" t="str">
        <f t="shared" si="1"/>
        <v>梅田　弘之</v>
      </c>
      <c r="O15" s="31"/>
      <c r="P15" s="15"/>
    </row>
    <row r="16" spans="1:16" s="32" customFormat="1" ht="27" customHeight="1" x14ac:dyDescent="0.4">
      <c r="B16" s="27">
        <f t="shared" si="0"/>
        <v>10</v>
      </c>
      <c r="C16" s="23" t="s">
        <v>29</v>
      </c>
      <c r="D16" s="11" t="s">
        <v>100</v>
      </c>
      <c r="E16" s="11"/>
      <c r="F16" s="21"/>
      <c r="G16" s="19"/>
      <c r="H16" s="29" t="s">
        <v>7</v>
      </c>
      <c r="I16" s="20" t="s">
        <v>7</v>
      </c>
      <c r="J16" s="5"/>
      <c r="K16" s="28"/>
      <c r="L16" s="5" t="s">
        <v>28</v>
      </c>
      <c r="M16" s="5"/>
      <c r="N16" s="41" t="str">
        <f t="shared" si="1"/>
        <v>梅田　弘之</v>
      </c>
      <c r="O16" s="31"/>
      <c r="P16" s="15"/>
    </row>
    <row r="17" spans="2:16" s="32" customFormat="1" ht="27" customHeight="1" x14ac:dyDescent="0.4">
      <c r="B17" s="27">
        <f t="shared" si="0"/>
        <v>11</v>
      </c>
      <c r="C17" s="23" t="s">
        <v>70</v>
      </c>
      <c r="D17" s="11" t="s">
        <v>62</v>
      </c>
      <c r="E17" s="11"/>
      <c r="F17" s="21"/>
      <c r="G17" s="19"/>
      <c r="H17" s="29" t="s">
        <v>7</v>
      </c>
      <c r="I17" s="20" t="s">
        <v>7</v>
      </c>
      <c r="J17" s="5"/>
      <c r="K17" s="28"/>
      <c r="L17" s="5" t="s">
        <v>106</v>
      </c>
      <c r="M17" s="5"/>
      <c r="N17" s="41" t="str">
        <f t="shared" si="1"/>
        <v>遠藤　ゆかり</v>
      </c>
      <c r="O17" s="31"/>
      <c r="P17" s="15"/>
    </row>
    <row r="18" spans="2:16" s="32" customFormat="1" ht="27" customHeight="1" x14ac:dyDescent="0.4">
      <c r="B18" s="27">
        <f t="shared" si="0"/>
        <v>12</v>
      </c>
      <c r="C18" s="23" t="s">
        <v>70</v>
      </c>
      <c r="D18" s="11" t="s">
        <v>62</v>
      </c>
      <c r="E18" s="11"/>
      <c r="F18" s="21"/>
      <c r="G18" s="19"/>
      <c r="H18" s="29" t="s">
        <v>7</v>
      </c>
      <c r="I18" s="20" t="s">
        <v>7</v>
      </c>
      <c r="J18" s="5"/>
      <c r="K18" s="28"/>
      <c r="L18" s="5" t="s">
        <v>28</v>
      </c>
      <c r="M18" s="5"/>
      <c r="N18" s="41" t="str">
        <f t="shared" si="1"/>
        <v>遠藤　ゆかり</v>
      </c>
      <c r="O18" s="31"/>
      <c r="P18" s="15"/>
    </row>
    <row r="19" spans="2:16" s="32" customFormat="1" ht="27" customHeight="1" x14ac:dyDescent="0.4">
      <c r="B19" s="27">
        <f t="shared" si="0"/>
        <v>13</v>
      </c>
      <c r="C19" s="23" t="s">
        <v>114</v>
      </c>
      <c r="D19" s="11" t="s">
        <v>131</v>
      </c>
      <c r="E19" s="11"/>
      <c r="F19" s="21"/>
      <c r="G19" s="19"/>
      <c r="H19" s="29" t="s">
        <v>7</v>
      </c>
      <c r="I19" s="20" t="s">
        <v>7</v>
      </c>
      <c r="J19" s="5"/>
      <c r="K19" s="28"/>
      <c r="L19" s="5" t="s">
        <v>106</v>
      </c>
      <c r="M19" s="5"/>
      <c r="N19" s="41" t="str">
        <f t="shared" si="1"/>
        <v>小野田　通雅</v>
      </c>
      <c r="O19" s="31"/>
      <c r="P19" s="15"/>
    </row>
    <row r="20" spans="2:16" s="32" customFormat="1" ht="27" customHeight="1" x14ac:dyDescent="0.4">
      <c r="B20" s="27">
        <f t="shared" si="0"/>
        <v>14</v>
      </c>
      <c r="C20" s="23" t="s">
        <v>114</v>
      </c>
      <c r="D20" s="11" t="s">
        <v>131</v>
      </c>
      <c r="E20" s="11"/>
      <c r="F20" s="21"/>
      <c r="G20" s="19"/>
      <c r="H20" s="29" t="s">
        <v>7</v>
      </c>
      <c r="I20" s="20" t="s">
        <v>7</v>
      </c>
      <c r="J20" s="5"/>
      <c r="K20" s="28"/>
      <c r="L20" s="5" t="s">
        <v>28</v>
      </c>
      <c r="M20" s="5"/>
      <c r="N20" s="41" t="str">
        <f t="shared" si="1"/>
        <v>小野田　通雅</v>
      </c>
      <c r="O20" s="31"/>
      <c r="P20" s="15"/>
    </row>
    <row r="21" spans="2:16" s="32" customFormat="1" ht="27" customHeight="1" x14ac:dyDescent="0.4">
      <c r="B21" s="27">
        <f t="shared" si="0"/>
        <v>15</v>
      </c>
      <c r="C21" s="23" t="s">
        <v>17</v>
      </c>
      <c r="D21" s="11" t="s">
        <v>92</v>
      </c>
      <c r="E21" s="11"/>
      <c r="F21" s="21"/>
      <c r="G21" s="19"/>
      <c r="H21" s="29" t="s">
        <v>7</v>
      </c>
      <c r="I21" s="20" t="s">
        <v>7</v>
      </c>
      <c r="J21" s="5"/>
      <c r="K21" s="28"/>
      <c r="L21" s="5" t="s">
        <v>106</v>
      </c>
      <c r="M21" s="5"/>
      <c r="N21" s="41" t="str">
        <f t="shared" si="1"/>
        <v>風間　妙子</v>
      </c>
      <c r="O21" s="31"/>
      <c r="P21" s="15"/>
    </row>
    <row r="22" spans="2:16" s="32" customFormat="1" ht="27" customHeight="1" x14ac:dyDescent="0.4">
      <c r="B22" s="27">
        <f t="shared" si="0"/>
        <v>16</v>
      </c>
      <c r="C22" s="23" t="s">
        <v>17</v>
      </c>
      <c r="D22" s="11" t="s">
        <v>92</v>
      </c>
      <c r="E22" s="11"/>
      <c r="F22" s="21"/>
      <c r="G22" s="19"/>
      <c r="H22" s="29" t="s">
        <v>7</v>
      </c>
      <c r="I22" s="20" t="s">
        <v>7</v>
      </c>
      <c r="J22" s="5"/>
      <c r="K22" s="28"/>
      <c r="L22" s="5" t="s">
        <v>28</v>
      </c>
      <c r="M22" s="5"/>
      <c r="N22" s="41" t="str">
        <f t="shared" si="1"/>
        <v>風間　妙子</v>
      </c>
      <c r="O22" s="31"/>
      <c r="P22" s="15"/>
    </row>
    <row r="23" spans="2:16" s="32" customFormat="1" ht="27" customHeight="1" x14ac:dyDescent="0.4">
      <c r="B23" s="27">
        <f t="shared" si="0"/>
        <v>17</v>
      </c>
      <c r="C23" s="23" t="s">
        <v>43</v>
      </c>
      <c r="D23" s="11" t="s">
        <v>42</v>
      </c>
      <c r="E23" s="11"/>
      <c r="F23" s="21"/>
      <c r="G23" s="19"/>
      <c r="H23" s="29" t="s">
        <v>7</v>
      </c>
      <c r="I23" s="20" t="s">
        <v>7</v>
      </c>
      <c r="J23" s="5"/>
      <c r="K23" s="28"/>
      <c r="L23" s="5" t="s">
        <v>106</v>
      </c>
      <c r="M23" s="5"/>
      <c r="N23" s="41" t="str">
        <f t="shared" si="1"/>
        <v>喜田川　翔太</v>
      </c>
      <c r="O23" s="31"/>
      <c r="P23" s="15"/>
    </row>
    <row r="24" spans="2:16" s="32" customFormat="1" ht="27" customHeight="1" x14ac:dyDescent="0.4">
      <c r="B24" s="27">
        <f t="shared" si="0"/>
        <v>18</v>
      </c>
      <c r="C24" s="23" t="s">
        <v>43</v>
      </c>
      <c r="D24" s="11" t="s">
        <v>42</v>
      </c>
      <c r="E24" s="11"/>
      <c r="F24" s="21"/>
      <c r="G24" s="19"/>
      <c r="H24" s="29" t="s">
        <v>7</v>
      </c>
      <c r="I24" s="20" t="s">
        <v>7</v>
      </c>
      <c r="J24" s="5"/>
      <c r="K24" s="28"/>
      <c r="L24" s="5" t="s">
        <v>28</v>
      </c>
      <c r="M24" s="5"/>
      <c r="N24" s="41" t="str">
        <f t="shared" si="1"/>
        <v>喜田川　翔太</v>
      </c>
      <c r="O24" s="31"/>
      <c r="P24" s="15"/>
    </row>
    <row r="25" spans="2:16" s="32" customFormat="1" ht="27" customHeight="1" x14ac:dyDescent="0.4">
      <c r="B25" s="27">
        <f t="shared" si="0"/>
        <v>19</v>
      </c>
      <c r="C25" s="23" t="s">
        <v>80</v>
      </c>
      <c r="D25" s="11" t="s">
        <v>41</v>
      </c>
      <c r="E25" s="11"/>
      <c r="F25" s="21"/>
      <c r="G25" s="19"/>
      <c r="H25" s="29" t="s">
        <v>7</v>
      </c>
      <c r="I25" s="20" t="s">
        <v>7</v>
      </c>
      <c r="J25" s="5"/>
      <c r="K25" s="28"/>
      <c r="L25" s="5" t="s">
        <v>106</v>
      </c>
      <c r="M25" s="5"/>
      <c r="N25" s="41" t="str">
        <f t="shared" si="1"/>
        <v>黒田　雅文</v>
      </c>
      <c r="O25" s="31"/>
      <c r="P25" s="15"/>
    </row>
    <row r="26" spans="2:16" s="32" customFormat="1" ht="27" customHeight="1" x14ac:dyDescent="0.4">
      <c r="B26" s="27">
        <f t="shared" si="0"/>
        <v>20</v>
      </c>
      <c r="C26" s="23" t="s">
        <v>80</v>
      </c>
      <c r="D26" s="11" t="s">
        <v>41</v>
      </c>
      <c r="E26" s="11"/>
      <c r="F26" s="21"/>
      <c r="G26" s="19"/>
      <c r="H26" s="29" t="s">
        <v>7</v>
      </c>
      <c r="I26" s="20" t="s">
        <v>7</v>
      </c>
      <c r="J26" s="5"/>
      <c r="K26" s="28"/>
      <c r="L26" s="5" t="s">
        <v>28</v>
      </c>
      <c r="M26" s="5"/>
      <c r="N26" s="41" t="str">
        <f t="shared" si="1"/>
        <v>黒田　雅文</v>
      </c>
      <c r="O26" s="31"/>
      <c r="P26" s="15"/>
    </row>
    <row r="27" spans="2:16" s="32" customFormat="1" ht="27" customHeight="1" x14ac:dyDescent="0.4">
      <c r="B27" s="27">
        <f t="shared" si="0"/>
        <v>21</v>
      </c>
      <c r="C27" s="23" t="s">
        <v>113</v>
      </c>
      <c r="D27" s="11" t="s">
        <v>40</v>
      </c>
      <c r="E27" s="11"/>
      <c r="F27" s="21"/>
      <c r="G27" s="19"/>
      <c r="H27" s="29" t="s">
        <v>7</v>
      </c>
      <c r="I27" s="20" t="s">
        <v>7</v>
      </c>
      <c r="J27" s="5"/>
      <c r="K27" s="28"/>
      <c r="L27" s="5" t="s">
        <v>106</v>
      </c>
      <c r="M27" s="5"/>
      <c r="N27" s="41" t="str">
        <f t="shared" si="1"/>
        <v>小林　健司</v>
      </c>
      <c r="O27" s="31"/>
      <c r="P27" s="15"/>
    </row>
    <row r="28" spans="2:16" s="32" customFormat="1" ht="27" customHeight="1" x14ac:dyDescent="0.4">
      <c r="B28" s="27">
        <f t="shared" si="0"/>
        <v>22</v>
      </c>
      <c r="C28" s="23" t="s">
        <v>113</v>
      </c>
      <c r="D28" s="11" t="s">
        <v>40</v>
      </c>
      <c r="E28" s="11"/>
      <c r="F28" s="21"/>
      <c r="G28" s="19"/>
      <c r="H28" s="29" t="s">
        <v>7</v>
      </c>
      <c r="I28" s="20" t="s">
        <v>7</v>
      </c>
      <c r="J28" s="5"/>
      <c r="K28" s="28"/>
      <c r="L28" s="5" t="s">
        <v>28</v>
      </c>
      <c r="M28" s="5"/>
      <c r="N28" s="41" t="str">
        <f t="shared" si="1"/>
        <v>小林　健司</v>
      </c>
      <c r="O28" s="31"/>
      <c r="P28" s="15"/>
    </row>
    <row r="29" spans="2:16" s="32" customFormat="1" ht="27" customHeight="1" x14ac:dyDescent="0.4">
      <c r="B29" s="27">
        <f t="shared" si="0"/>
        <v>23</v>
      </c>
      <c r="C29" s="23" t="s">
        <v>16</v>
      </c>
      <c r="D29" s="11" t="s">
        <v>89</v>
      </c>
      <c r="E29" s="11"/>
      <c r="F29" s="21"/>
      <c r="G29" s="19"/>
      <c r="H29" s="29" t="s">
        <v>7</v>
      </c>
      <c r="I29" s="20" t="s">
        <v>7</v>
      </c>
      <c r="J29" s="5"/>
      <c r="K29" s="28"/>
      <c r="L29" s="5" t="s">
        <v>106</v>
      </c>
      <c r="M29" s="5"/>
      <c r="N29" s="41" t="str">
        <f t="shared" si="1"/>
        <v>佐保　大地</v>
      </c>
      <c r="O29" s="31"/>
      <c r="P29" s="15"/>
    </row>
    <row r="30" spans="2:16" s="32" customFormat="1" ht="27" customHeight="1" x14ac:dyDescent="0.4">
      <c r="B30" s="27">
        <f t="shared" si="0"/>
        <v>24</v>
      </c>
      <c r="C30" s="23" t="s">
        <v>16</v>
      </c>
      <c r="D30" s="11" t="s">
        <v>89</v>
      </c>
      <c r="E30" s="11"/>
      <c r="F30" s="21"/>
      <c r="G30" s="19"/>
      <c r="H30" s="29" t="s">
        <v>7</v>
      </c>
      <c r="I30" s="20" t="s">
        <v>7</v>
      </c>
      <c r="J30" s="5"/>
      <c r="K30" s="28"/>
      <c r="L30" s="5" t="s">
        <v>28</v>
      </c>
      <c r="M30" s="5"/>
      <c r="N30" s="41" t="str">
        <f t="shared" si="1"/>
        <v>佐保　大地</v>
      </c>
      <c r="O30" s="31"/>
      <c r="P30" s="15"/>
    </row>
    <row r="31" spans="2:16" s="32" customFormat="1" ht="27" customHeight="1" x14ac:dyDescent="0.4">
      <c r="B31" s="27">
        <f t="shared" si="0"/>
        <v>25</v>
      </c>
      <c r="C31" s="23" t="s">
        <v>115</v>
      </c>
      <c r="D31" s="11" t="s">
        <v>82</v>
      </c>
      <c r="E31" s="11"/>
      <c r="F31" s="21"/>
      <c r="G31" s="19"/>
      <c r="H31" s="29" t="s">
        <v>7</v>
      </c>
      <c r="I31" s="20" t="s">
        <v>7</v>
      </c>
      <c r="J31" s="5"/>
      <c r="K31" s="28"/>
      <c r="L31" s="5" t="s">
        <v>106</v>
      </c>
      <c r="M31" s="5"/>
      <c r="N31" s="41" t="str">
        <f t="shared" si="1"/>
        <v>川畑 三郎</v>
      </c>
      <c r="O31" s="31"/>
      <c r="P31" s="15"/>
    </row>
    <row r="32" spans="2:16" s="32" customFormat="1" ht="27" customHeight="1" x14ac:dyDescent="0.4">
      <c r="B32" s="27">
        <f t="shared" si="0"/>
        <v>26</v>
      </c>
      <c r="C32" s="23" t="s">
        <v>115</v>
      </c>
      <c r="D32" s="11" t="s">
        <v>82</v>
      </c>
      <c r="E32" s="11"/>
      <c r="F32" s="21"/>
      <c r="G32" s="19"/>
      <c r="H32" s="29" t="s">
        <v>7</v>
      </c>
      <c r="I32" s="20" t="s">
        <v>7</v>
      </c>
      <c r="J32" s="5"/>
      <c r="K32" s="28"/>
      <c r="L32" s="5" t="s">
        <v>28</v>
      </c>
      <c r="M32" s="5"/>
      <c r="N32" s="41" t="str">
        <f t="shared" si="1"/>
        <v>川畑 三郎</v>
      </c>
      <c r="O32" s="31"/>
      <c r="P32" s="15"/>
    </row>
    <row r="33" spans="2:16" s="32" customFormat="1" ht="27" customHeight="1" x14ac:dyDescent="0.4">
      <c r="B33" s="27">
        <f t="shared" si="0"/>
        <v>27</v>
      </c>
      <c r="C33" s="23" t="s">
        <v>27</v>
      </c>
      <c r="D33" s="11" t="s">
        <v>122</v>
      </c>
      <c r="E33" s="11"/>
      <c r="F33" s="21"/>
      <c r="G33" s="19"/>
      <c r="H33" s="29" t="s">
        <v>7</v>
      </c>
      <c r="I33" s="20" t="s">
        <v>7</v>
      </c>
      <c r="J33" s="5"/>
      <c r="K33" s="28"/>
      <c r="L33" s="5" t="s">
        <v>106</v>
      </c>
      <c r="M33" s="5"/>
      <c r="N33" s="41" t="str">
        <f t="shared" si="1"/>
        <v>宮田　裕介</v>
      </c>
      <c r="O33" s="31"/>
      <c r="P33" s="15"/>
    </row>
    <row r="34" spans="2:16" s="32" customFormat="1" ht="27" customHeight="1" x14ac:dyDescent="0.4">
      <c r="B34" s="27">
        <f t="shared" si="0"/>
        <v>28</v>
      </c>
      <c r="C34" s="23" t="s">
        <v>27</v>
      </c>
      <c r="D34" s="11" t="s">
        <v>122</v>
      </c>
      <c r="E34" s="11"/>
      <c r="F34" s="21"/>
      <c r="G34" s="19"/>
      <c r="H34" s="29" t="s">
        <v>7</v>
      </c>
      <c r="I34" s="20" t="s">
        <v>7</v>
      </c>
      <c r="J34" s="5"/>
      <c r="K34" s="28"/>
      <c r="L34" s="5" t="s">
        <v>28</v>
      </c>
      <c r="M34" s="5"/>
      <c r="N34" s="41" t="str">
        <f t="shared" si="1"/>
        <v>宮田　裕介</v>
      </c>
      <c r="O34" s="31"/>
      <c r="P34" s="15"/>
    </row>
    <row r="35" spans="2:16" s="32" customFormat="1" ht="27" customHeight="1" x14ac:dyDescent="0.4">
      <c r="B35" s="27">
        <f t="shared" si="0"/>
        <v>29</v>
      </c>
      <c r="C35" s="23" t="s">
        <v>33</v>
      </c>
      <c r="D35" s="11" t="s">
        <v>22</v>
      </c>
      <c r="E35" s="11"/>
      <c r="F35" s="21"/>
      <c r="G35" s="19"/>
      <c r="H35" s="29" t="s">
        <v>7</v>
      </c>
      <c r="I35" s="20" t="s">
        <v>7</v>
      </c>
      <c r="J35" s="5"/>
      <c r="K35" s="28"/>
      <c r="L35" s="5" t="s">
        <v>106</v>
      </c>
      <c r="M35" s="5"/>
      <c r="N35" s="41" t="str">
        <f t="shared" si="1"/>
        <v>知念りかこ</v>
      </c>
      <c r="O35" s="31"/>
      <c r="P35" s="15"/>
    </row>
    <row r="36" spans="2:16" s="32" customFormat="1" ht="27" customHeight="1" x14ac:dyDescent="0.4">
      <c r="B36" s="27">
        <f t="shared" si="0"/>
        <v>30</v>
      </c>
      <c r="C36" s="23" t="s">
        <v>33</v>
      </c>
      <c r="D36" s="11" t="s">
        <v>22</v>
      </c>
      <c r="E36" s="11"/>
      <c r="F36" s="21"/>
      <c r="G36" s="19"/>
      <c r="H36" s="29" t="s">
        <v>7</v>
      </c>
      <c r="I36" s="20" t="s">
        <v>7</v>
      </c>
      <c r="J36" s="5"/>
      <c r="K36" s="28"/>
      <c r="L36" s="5" t="s">
        <v>28</v>
      </c>
      <c r="M36" s="5"/>
      <c r="N36" s="41" t="str">
        <f t="shared" si="1"/>
        <v>知念りかこ</v>
      </c>
      <c r="O36" s="31"/>
      <c r="P36" s="15"/>
    </row>
    <row r="37" spans="2:16" s="32" customFormat="1" ht="27" customHeight="1" x14ac:dyDescent="0.4">
      <c r="B37" s="27">
        <f t="shared" si="0"/>
        <v>31</v>
      </c>
      <c r="C37" s="23" t="s">
        <v>72</v>
      </c>
      <c r="D37" s="11" t="s">
        <v>8</v>
      </c>
      <c r="E37" s="11"/>
      <c r="F37" s="21"/>
      <c r="G37" s="19"/>
      <c r="H37" s="29" t="s">
        <v>7</v>
      </c>
      <c r="I37" s="20" t="s">
        <v>7</v>
      </c>
      <c r="J37" s="5"/>
      <c r="K37" s="28"/>
      <c r="L37" s="5" t="s">
        <v>106</v>
      </c>
      <c r="M37" s="5"/>
      <c r="N37" s="41" t="str">
        <f t="shared" si="1"/>
        <v>津田沼太郎</v>
      </c>
      <c r="O37" s="31"/>
      <c r="P37" s="15"/>
    </row>
    <row r="38" spans="2:16" s="32" customFormat="1" ht="27" customHeight="1" x14ac:dyDescent="0.4">
      <c r="B38" s="27">
        <f t="shared" si="0"/>
        <v>32</v>
      </c>
      <c r="C38" s="23" t="s">
        <v>72</v>
      </c>
      <c r="D38" s="11" t="s">
        <v>8</v>
      </c>
      <c r="E38" s="11"/>
      <c r="F38" s="21"/>
      <c r="G38" s="19"/>
      <c r="H38" s="29" t="s">
        <v>7</v>
      </c>
      <c r="I38" s="20" t="s">
        <v>7</v>
      </c>
      <c r="J38" s="5"/>
      <c r="K38" s="28"/>
      <c r="L38" s="5" t="s">
        <v>28</v>
      </c>
      <c r="M38" s="5"/>
      <c r="N38" s="41" t="str">
        <f t="shared" si="1"/>
        <v>津田沼太郎</v>
      </c>
      <c r="O38" s="31"/>
      <c r="P38" s="15"/>
    </row>
    <row r="39" spans="2:16" s="32" customFormat="1" ht="27" customHeight="1" x14ac:dyDescent="0.4">
      <c r="B39" s="27">
        <f t="shared" si="0"/>
        <v>33</v>
      </c>
      <c r="C39" s="23" t="s">
        <v>102</v>
      </c>
      <c r="D39" s="11" t="s">
        <v>116</v>
      </c>
      <c r="E39" s="11"/>
      <c r="F39" s="21"/>
      <c r="G39" s="19"/>
      <c r="H39" s="29" t="s">
        <v>7</v>
      </c>
      <c r="I39" s="20" t="s">
        <v>7</v>
      </c>
      <c r="J39" s="5"/>
      <c r="K39" s="28"/>
      <c r="L39" s="5" t="s">
        <v>106</v>
      </c>
      <c r="M39" s="5"/>
      <c r="N39" s="41" t="str">
        <f t="shared" si="1"/>
        <v>勅使河原　徹</v>
      </c>
      <c r="O39" s="31"/>
      <c r="P39" s="15"/>
    </row>
    <row r="40" spans="2:16" s="32" customFormat="1" ht="27" customHeight="1" x14ac:dyDescent="0.4">
      <c r="B40" s="27">
        <f t="shared" si="0"/>
        <v>34</v>
      </c>
      <c r="C40" s="23" t="s">
        <v>102</v>
      </c>
      <c r="D40" s="11" t="s">
        <v>116</v>
      </c>
      <c r="E40" s="11"/>
      <c r="F40" s="21"/>
      <c r="G40" s="19"/>
      <c r="H40" s="29" t="s">
        <v>7</v>
      </c>
      <c r="I40" s="20" t="s">
        <v>7</v>
      </c>
      <c r="J40" s="5"/>
      <c r="K40" s="28"/>
      <c r="L40" s="5" t="s">
        <v>28</v>
      </c>
      <c r="M40" s="5"/>
      <c r="N40" s="41" t="str">
        <f t="shared" si="1"/>
        <v>勅使河原　徹</v>
      </c>
      <c r="O40" s="31"/>
      <c r="P40" s="15"/>
    </row>
    <row r="41" spans="2:16" s="32" customFormat="1" ht="27" customHeight="1" x14ac:dyDescent="0.4">
      <c r="B41" s="27">
        <f t="shared" si="0"/>
        <v>35</v>
      </c>
      <c r="C41" s="23" t="s">
        <v>19</v>
      </c>
      <c r="D41" s="11" t="s">
        <v>63</v>
      </c>
      <c r="E41" s="11"/>
      <c r="F41" s="21"/>
      <c r="G41" s="19"/>
      <c r="H41" s="29" t="s">
        <v>7</v>
      </c>
      <c r="I41" s="20" t="s">
        <v>7</v>
      </c>
      <c r="J41" s="5"/>
      <c r="K41" s="28"/>
      <c r="L41" s="5" t="s">
        <v>106</v>
      </c>
      <c r="M41" s="5"/>
      <c r="N41" s="41" t="str">
        <f t="shared" si="1"/>
        <v>委託一郎</v>
      </c>
      <c r="O41" s="31"/>
      <c r="P41" s="15"/>
    </row>
    <row r="42" spans="2:16" s="32" customFormat="1" ht="27" customHeight="1" x14ac:dyDescent="0.4">
      <c r="B42" s="27">
        <f t="shared" si="0"/>
        <v>36</v>
      </c>
      <c r="C42" s="23" t="s">
        <v>19</v>
      </c>
      <c r="D42" s="11" t="s">
        <v>63</v>
      </c>
      <c r="E42" s="11"/>
      <c r="F42" s="21"/>
      <c r="G42" s="19"/>
      <c r="H42" s="29" t="s">
        <v>7</v>
      </c>
      <c r="I42" s="20" t="s">
        <v>7</v>
      </c>
      <c r="J42" s="5"/>
      <c r="K42" s="28"/>
      <c r="L42" s="5" t="s">
        <v>28</v>
      </c>
      <c r="M42" s="5"/>
      <c r="N42" s="41" t="str">
        <f t="shared" si="1"/>
        <v>委託一郎</v>
      </c>
      <c r="O42" s="31"/>
      <c r="P42" s="15"/>
    </row>
    <row r="43" spans="2:16" s="32" customFormat="1" ht="27" customHeight="1" x14ac:dyDescent="0.4">
      <c r="B43" s="27">
        <f t="shared" si="0"/>
        <v>37</v>
      </c>
      <c r="C43" s="23" t="s">
        <v>44</v>
      </c>
      <c r="D43" s="11" t="s">
        <v>15</v>
      </c>
      <c r="E43" s="11" t="s">
        <v>74</v>
      </c>
      <c r="F43" s="21" t="s">
        <v>24</v>
      </c>
      <c r="G43" s="19" t="s">
        <v>100</v>
      </c>
      <c r="H43" s="29" t="s">
        <v>26</v>
      </c>
      <c r="I43" s="20" t="s">
        <v>7</v>
      </c>
      <c r="J43" s="5" t="s">
        <v>61</v>
      </c>
      <c r="K43" s="28"/>
      <c r="L43" s="5" t="s">
        <v>71</v>
      </c>
      <c r="M43" s="5"/>
      <c r="N43" s="41" t="str">
        <f t="shared" si="1"/>
        <v>蕨ネットスーパ</v>
      </c>
      <c r="O43" s="31"/>
      <c r="P43" s="15"/>
    </row>
    <row r="44" spans="2:16" s="32" customFormat="1" ht="27" customHeight="1" x14ac:dyDescent="0.4">
      <c r="B44" s="27">
        <f t="shared" si="0"/>
        <v>38</v>
      </c>
      <c r="C44" s="23" t="s">
        <v>44</v>
      </c>
      <c r="D44" s="11" t="s">
        <v>15</v>
      </c>
      <c r="E44" s="11" t="s">
        <v>74</v>
      </c>
      <c r="F44" s="21" t="s">
        <v>24</v>
      </c>
      <c r="G44" s="19" t="s">
        <v>100</v>
      </c>
      <c r="H44" s="29" t="s">
        <v>26</v>
      </c>
      <c r="I44" s="20" t="s">
        <v>7</v>
      </c>
      <c r="J44" s="5" t="s">
        <v>34</v>
      </c>
      <c r="K44" s="28"/>
      <c r="L44" s="5" t="s">
        <v>71</v>
      </c>
      <c r="M44" s="5"/>
      <c r="N44" s="41" t="str">
        <f t="shared" si="1"/>
        <v>蕨ネットスーパ</v>
      </c>
      <c r="O44" s="31"/>
      <c r="P44" s="15"/>
    </row>
    <row r="45" spans="2:16" s="32" customFormat="1" ht="27" customHeight="1" x14ac:dyDescent="0.4">
      <c r="B45" s="27">
        <f t="shared" si="0"/>
        <v>39</v>
      </c>
      <c r="C45" s="23" t="s">
        <v>44</v>
      </c>
      <c r="D45" s="11" t="s">
        <v>15</v>
      </c>
      <c r="E45" s="11" t="s">
        <v>74</v>
      </c>
      <c r="F45" s="21" t="s">
        <v>24</v>
      </c>
      <c r="G45" s="19" t="s">
        <v>100</v>
      </c>
      <c r="H45" s="29" t="s">
        <v>26</v>
      </c>
      <c r="I45" s="20" t="s">
        <v>7</v>
      </c>
      <c r="J45" s="5" t="s">
        <v>123</v>
      </c>
      <c r="K45" s="28"/>
      <c r="L45" s="5" t="s">
        <v>71</v>
      </c>
      <c r="M45" s="5"/>
      <c r="N45" s="41" t="str">
        <f t="shared" si="1"/>
        <v>蕨ネットスーパ</v>
      </c>
      <c r="O45" s="31"/>
      <c r="P45" s="15"/>
    </row>
    <row r="46" spans="2:16" s="32" customFormat="1" ht="27" customHeight="1" x14ac:dyDescent="0.4">
      <c r="B46" s="27">
        <f t="shared" si="0"/>
        <v>40</v>
      </c>
      <c r="C46" s="23" t="s">
        <v>44</v>
      </c>
      <c r="D46" s="11" t="s">
        <v>15</v>
      </c>
      <c r="E46" s="11" t="s">
        <v>74</v>
      </c>
      <c r="F46" s="21" t="s">
        <v>24</v>
      </c>
      <c r="G46" s="19" t="s">
        <v>100</v>
      </c>
      <c r="H46" s="29" t="s">
        <v>26</v>
      </c>
      <c r="I46" s="20" t="s">
        <v>7</v>
      </c>
      <c r="J46" s="5" t="s">
        <v>129</v>
      </c>
      <c r="K46" s="28"/>
      <c r="L46" s="5" t="s">
        <v>71</v>
      </c>
      <c r="M46" s="5"/>
      <c r="N46" s="41" t="str">
        <f t="shared" si="1"/>
        <v>蕨ネットスーパ</v>
      </c>
      <c r="O46" s="31"/>
      <c r="P46" s="15"/>
    </row>
    <row r="47" spans="2:16" s="32" customFormat="1" ht="27" customHeight="1" x14ac:dyDescent="0.4">
      <c r="B47" s="27">
        <f t="shared" si="0"/>
        <v>41</v>
      </c>
      <c r="C47" s="23" t="s">
        <v>44</v>
      </c>
      <c r="D47" s="11" t="s">
        <v>15</v>
      </c>
      <c r="E47" s="11" t="s">
        <v>74</v>
      </c>
      <c r="F47" s="21" t="s">
        <v>24</v>
      </c>
      <c r="G47" s="19" t="s">
        <v>100</v>
      </c>
      <c r="H47" s="29" t="s">
        <v>26</v>
      </c>
      <c r="I47" s="20" t="s">
        <v>7</v>
      </c>
      <c r="J47" s="5" t="s">
        <v>53</v>
      </c>
      <c r="K47" s="28"/>
      <c r="L47" s="5" t="s">
        <v>71</v>
      </c>
      <c r="M47" s="5"/>
      <c r="N47" s="41" t="str">
        <f t="shared" si="1"/>
        <v>蕨ネットスーパ</v>
      </c>
      <c r="O47" s="31"/>
      <c r="P47" s="15"/>
    </row>
    <row r="48" spans="2:16" s="32" customFormat="1" ht="27" customHeight="1" x14ac:dyDescent="0.4">
      <c r="B48" s="27">
        <f t="shared" si="0"/>
        <v>42</v>
      </c>
      <c r="C48" s="23" t="s">
        <v>45</v>
      </c>
      <c r="D48" s="11" t="s">
        <v>86</v>
      </c>
      <c r="E48" s="11" t="s">
        <v>74</v>
      </c>
      <c r="F48" s="21" t="s">
        <v>90</v>
      </c>
      <c r="G48" s="19" t="s">
        <v>62</v>
      </c>
      <c r="H48" s="29" t="s">
        <v>26</v>
      </c>
      <c r="I48" s="20" t="s">
        <v>7</v>
      </c>
      <c r="J48" s="5"/>
      <c r="K48" s="28"/>
      <c r="L48" s="5" t="s">
        <v>71</v>
      </c>
      <c r="M48" s="5"/>
      <c r="N48" s="41" t="str">
        <f t="shared" si="1"/>
        <v>ヘレン化粧品海外販売</v>
      </c>
      <c r="O48" s="31"/>
      <c r="P48" s="15"/>
    </row>
    <row r="49" spans="2:16" s="32" customFormat="1" ht="27" customHeight="1" x14ac:dyDescent="0.4">
      <c r="B49" s="27">
        <f t="shared" si="0"/>
        <v>43</v>
      </c>
      <c r="C49" s="23" t="s">
        <v>130</v>
      </c>
      <c r="D49" s="11" t="s">
        <v>103</v>
      </c>
      <c r="E49" s="11" t="s">
        <v>74</v>
      </c>
      <c r="F49" s="21" t="s">
        <v>100</v>
      </c>
      <c r="G49" s="19" t="s">
        <v>92</v>
      </c>
      <c r="H49" s="29" t="s">
        <v>26</v>
      </c>
      <c r="I49" s="20" t="s">
        <v>7</v>
      </c>
      <c r="J49" s="5" t="s">
        <v>132</v>
      </c>
      <c r="K49" s="28"/>
      <c r="L49" s="5" t="s">
        <v>71</v>
      </c>
      <c r="M49" s="5"/>
      <c r="N49" s="41" t="str">
        <f t="shared" si="1"/>
        <v>丸の内ネットスーパ2</v>
      </c>
      <c r="O49" s="31"/>
      <c r="P49" s="15"/>
    </row>
    <row r="50" spans="2:16" s="32" customFormat="1" ht="27" customHeight="1" x14ac:dyDescent="0.4">
      <c r="B50" s="27">
        <f t="shared" si="0"/>
        <v>44</v>
      </c>
      <c r="C50" s="23" t="s">
        <v>130</v>
      </c>
      <c r="D50" s="11" t="s">
        <v>103</v>
      </c>
      <c r="E50" s="11" t="s">
        <v>74</v>
      </c>
      <c r="F50" s="21" t="s">
        <v>100</v>
      </c>
      <c r="G50" s="19" t="s">
        <v>92</v>
      </c>
      <c r="H50" s="29" t="s">
        <v>26</v>
      </c>
      <c r="I50" s="20" t="s">
        <v>7</v>
      </c>
      <c r="J50" s="5" t="s">
        <v>69</v>
      </c>
      <c r="K50" s="28"/>
      <c r="L50" s="5" t="s">
        <v>71</v>
      </c>
      <c r="M50" s="5"/>
      <c r="N50" s="41" t="str">
        <f t="shared" si="1"/>
        <v>丸の内ネットスーパ2</v>
      </c>
      <c r="O50" s="31"/>
      <c r="P50" s="15"/>
    </row>
    <row r="51" spans="2:16" s="32" customFormat="1" ht="27" customHeight="1" x14ac:dyDescent="0.4">
      <c r="B51" s="27">
        <f t="shared" si="0"/>
        <v>45</v>
      </c>
      <c r="C51" s="23" t="s">
        <v>130</v>
      </c>
      <c r="D51" s="11" t="s">
        <v>103</v>
      </c>
      <c r="E51" s="11" t="s">
        <v>74</v>
      </c>
      <c r="F51" s="21" t="s">
        <v>100</v>
      </c>
      <c r="G51" s="19" t="s">
        <v>92</v>
      </c>
      <c r="H51" s="29" t="s">
        <v>26</v>
      </c>
      <c r="I51" s="20" t="s">
        <v>7</v>
      </c>
      <c r="J51" s="5" t="s">
        <v>68</v>
      </c>
      <c r="K51" s="28"/>
      <c r="L51" s="5" t="s">
        <v>71</v>
      </c>
      <c r="M51" s="5"/>
      <c r="N51" s="41" t="str">
        <f t="shared" si="1"/>
        <v>丸の内ネットスーパ2</v>
      </c>
      <c r="O51" s="31"/>
      <c r="P51" s="15"/>
    </row>
    <row r="52" spans="2:16" s="32" customFormat="1" ht="27" customHeight="1" x14ac:dyDescent="0.4">
      <c r="B52" s="27">
        <f t="shared" si="0"/>
        <v>46</v>
      </c>
      <c r="C52" s="23" t="s">
        <v>130</v>
      </c>
      <c r="D52" s="11" t="s">
        <v>103</v>
      </c>
      <c r="E52" s="11" t="s">
        <v>74</v>
      </c>
      <c r="F52" s="21" t="s">
        <v>100</v>
      </c>
      <c r="G52" s="19" t="s">
        <v>92</v>
      </c>
      <c r="H52" s="29" t="s">
        <v>26</v>
      </c>
      <c r="I52" s="20" t="s">
        <v>7</v>
      </c>
      <c r="J52" s="5" t="s">
        <v>104</v>
      </c>
      <c r="K52" s="28"/>
      <c r="L52" s="5" t="s">
        <v>71</v>
      </c>
      <c r="M52" s="5"/>
      <c r="N52" s="41" t="str">
        <f t="shared" si="1"/>
        <v>丸の内ネットスーパ2</v>
      </c>
      <c r="O52" s="31"/>
      <c r="P52" s="15"/>
    </row>
    <row r="53" spans="2:16" s="32" customFormat="1" ht="27" customHeight="1" x14ac:dyDescent="0.4">
      <c r="B53" s="27">
        <f t="shared" si="0"/>
        <v>47</v>
      </c>
      <c r="C53" s="23" t="s">
        <v>130</v>
      </c>
      <c r="D53" s="11" t="s">
        <v>103</v>
      </c>
      <c r="E53" s="11" t="s">
        <v>74</v>
      </c>
      <c r="F53" s="21" t="s">
        <v>100</v>
      </c>
      <c r="G53" s="19" t="s">
        <v>92</v>
      </c>
      <c r="H53" s="29" t="s">
        <v>26</v>
      </c>
      <c r="I53" s="20" t="s">
        <v>7</v>
      </c>
      <c r="J53" s="5" t="s">
        <v>9</v>
      </c>
      <c r="K53" s="28"/>
      <c r="L53" s="5" t="s">
        <v>71</v>
      </c>
      <c r="M53" s="5"/>
      <c r="N53" s="41" t="str">
        <f t="shared" si="1"/>
        <v>丸の内ネットスーパ2</v>
      </c>
      <c r="O53" s="31"/>
      <c r="P53" s="15"/>
    </row>
    <row r="54" spans="2:16" s="32" customFormat="1" ht="27" customHeight="1" x14ac:dyDescent="0.4">
      <c r="B54" s="27">
        <f t="shared" si="0"/>
        <v>48</v>
      </c>
      <c r="C54" s="23" t="s">
        <v>130</v>
      </c>
      <c r="D54" s="11" t="s">
        <v>103</v>
      </c>
      <c r="E54" s="11" t="s">
        <v>74</v>
      </c>
      <c r="F54" s="21" t="s">
        <v>100</v>
      </c>
      <c r="G54" s="19" t="s">
        <v>92</v>
      </c>
      <c r="H54" s="29" t="s">
        <v>26</v>
      </c>
      <c r="I54" s="20" t="s">
        <v>7</v>
      </c>
      <c r="J54" s="5" t="s">
        <v>54</v>
      </c>
      <c r="K54" s="28"/>
      <c r="L54" s="5" t="s">
        <v>71</v>
      </c>
      <c r="M54" s="5"/>
      <c r="N54" s="41" t="str">
        <f t="shared" si="1"/>
        <v>丸の内ネットスーパ2</v>
      </c>
      <c r="O54" s="31"/>
      <c r="P54" s="15"/>
    </row>
    <row r="55" spans="2:16" s="32" customFormat="1" ht="18.75" x14ac:dyDescent="0.4">
      <c r="B55" s="1"/>
      <c r="C55" s="30"/>
      <c r="D55" s="1"/>
      <c r="E55" s="1"/>
      <c r="F55" s="1"/>
      <c r="G55" s="22"/>
      <c r="H55" s="9"/>
      <c r="I55" s="9"/>
      <c r="J55" s="2"/>
      <c r="K55" s="2"/>
      <c r="L55" s="2"/>
      <c r="M55" s="2"/>
      <c r="N55" s="37"/>
      <c r="O55" s="31"/>
      <c r="P55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3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120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12" si="0">ROW()-6</f>
        <v>1</v>
      </c>
      <c r="C7" s="23" t="s">
        <v>98</v>
      </c>
      <c r="D7" s="11" t="s">
        <v>4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12" si="1">HYPERLINK(IF(E7&lt;&gt;"",$P$1&amp;C7,$P$2&amp;C7),D7)</f>
        <v>杉山　秀樹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98</v>
      </c>
      <c r="D8" s="11" t="s">
        <v>4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杉山　秀樹</v>
      </c>
      <c r="O8" s="31"/>
      <c r="P8" s="15"/>
    </row>
    <row r="9" spans="1:16" s="32" customFormat="1" ht="27" customHeight="1" x14ac:dyDescent="0.4">
      <c r="B9" s="27">
        <f t="shared" si="0"/>
        <v>3</v>
      </c>
      <c r="C9" s="23" t="s">
        <v>5</v>
      </c>
      <c r="D9" s="11" t="s">
        <v>88</v>
      </c>
      <c r="E9" s="11"/>
      <c r="F9" s="21"/>
      <c r="G9" s="19"/>
      <c r="H9" s="29" t="s">
        <v>7</v>
      </c>
      <c r="I9" s="20" t="s">
        <v>7</v>
      </c>
      <c r="J9" s="5"/>
      <c r="K9" s="28"/>
      <c r="L9" s="5" t="s">
        <v>106</v>
      </c>
      <c r="M9" s="5"/>
      <c r="N9" s="41" t="str">
        <f t="shared" si="1"/>
        <v>瀬田　大輔</v>
      </c>
      <c r="O9" s="31"/>
      <c r="P9" s="15"/>
    </row>
    <row r="10" spans="1:16" s="32" customFormat="1" ht="27" customHeight="1" x14ac:dyDescent="0.4">
      <c r="B10" s="27">
        <f t="shared" si="0"/>
        <v>4</v>
      </c>
      <c r="C10" s="23" t="s">
        <v>5</v>
      </c>
      <c r="D10" s="11" t="s">
        <v>88</v>
      </c>
      <c r="E10" s="11"/>
      <c r="F10" s="21"/>
      <c r="G10" s="19"/>
      <c r="H10" s="29" t="s">
        <v>7</v>
      </c>
      <c r="I10" s="20" t="s">
        <v>7</v>
      </c>
      <c r="J10" s="5"/>
      <c r="K10" s="28"/>
      <c r="L10" s="5" t="s">
        <v>28</v>
      </c>
      <c r="M10" s="5"/>
      <c r="N10" s="41" t="str">
        <f t="shared" si="1"/>
        <v>瀬田　大輔</v>
      </c>
      <c r="O10" s="31"/>
      <c r="P10" s="15"/>
    </row>
    <row r="11" spans="1:16" s="32" customFormat="1" ht="27" customHeight="1" x14ac:dyDescent="0.4">
      <c r="B11" s="27">
        <f t="shared" si="0"/>
        <v>5</v>
      </c>
      <c r="C11" s="23" t="s">
        <v>32</v>
      </c>
      <c r="D11" s="11" t="s">
        <v>18</v>
      </c>
      <c r="E11" s="11"/>
      <c r="F11" s="21"/>
      <c r="G11" s="19"/>
      <c r="H11" s="29" t="s">
        <v>7</v>
      </c>
      <c r="I11" s="20" t="s">
        <v>7</v>
      </c>
      <c r="J11" s="5"/>
      <c r="K11" s="28"/>
      <c r="L11" s="5" t="s">
        <v>106</v>
      </c>
      <c r="M11" s="5"/>
      <c r="N11" s="41" t="str">
        <f t="shared" si="1"/>
        <v>石山 百華</v>
      </c>
      <c r="O11" s="31"/>
      <c r="P11" s="15"/>
    </row>
    <row r="12" spans="1:16" s="32" customFormat="1" ht="27" customHeight="1" x14ac:dyDescent="0.4">
      <c r="B12" s="27">
        <f t="shared" si="0"/>
        <v>6</v>
      </c>
      <c r="C12" s="23" t="s">
        <v>32</v>
      </c>
      <c r="D12" s="11" t="s">
        <v>18</v>
      </c>
      <c r="E12" s="11"/>
      <c r="F12" s="21"/>
      <c r="G12" s="19"/>
      <c r="H12" s="29" t="s">
        <v>7</v>
      </c>
      <c r="I12" s="20" t="s">
        <v>7</v>
      </c>
      <c r="J12" s="5"/>
      <c r="K12" s="28"/>
      <c r="L12" s="5" t="s">
        <v>28</v>
      </c>
      <c r="M12" s="5"/>
      <c r="N12" s="41" t="str">
        <f t="shared" si="1"/>
        <v>石山 百華</v>
      </c>
      <c r="O12" s="31"/>
      <c r="P12" s="15"/>
    </row>
    <row r="13" spans="1:16" s="32" customFormat="1" ht="18.75" x14ac:dyDescent="0.4">
      <c r="B13" s="1"/>
      <c r="C13" s="30"/>
      <c r="D13" s="1"/>
      <c r="E13" s="1"/>
      <c r="F13" s="1"/>
      <c r="G13" s="22"/>
      <c r="H13" s="9"/>
      <c r="I13" s="9"/>
      <c r="J13" s="2"/>
      <c r="K13" s="2"/>
      <c r="L13" s="2"/>
      <c r="M13" s="2"/>
      <c r="N13" s="37"/>
      <c r="O13" s="31"/>
      <c r="P13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110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77</v>
      </c>
      <c r="D7" s="11" t="s">
        <v>14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今西 真希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77</v>
      </c>
      <c r="D8" s="11" t="s">
        <v>14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今西 真希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97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109</v>
      </c>
      <c r="D7" s="11" t="s">
        <v>3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相川 愛子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109</v>
      </c>
      <c r="D8" s="11" t="s">
        <v>3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相川 愛子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9"/>
  <sheetViews>
    <sheetView showGridLines="0" view="pageBreakPreview" workbookViewId="0">
      <selection activeCell="N11" sqref="A11:N15"/>
    </sheetView>
  </sheetViews>
  <sheetFormatPr defaultColWidth="9.125" defaultRowHeight="16.5" customHeight="1" x14ac:dyDescent="0.4"/>
  <cols>
    <col min="1" max="1" width="1.375" style="3" customWidth="1"/>
    <col min="2" max="2" width="8.625" style="3" customWidth="1"/>
    <col min="3" max="4" width="20.625" style="3" customWidth="1"/>
    <col min="5" max="5" width="8.625" style="3" customWidth="1"/>
    <col min="6" max="9" width="15.625" style="3" customWidth="1"/>
    <col min="10" max="10" width="30.625" style="3" customWidth="1"/>
    <col min="11" max="11" width="15.625" style="3" customWidth="1"/>
    <col min="12" max="12" width="120.625" style="3" customWidth="1"/>
    <col min="13" max="13" width="8.625" style="3" customWidth="1"/>
    <col min="14" max="14" width="23" style="3" customWidth="1"/>
    <col min="15" max="15" width="10.375" style="3" hidden="1" customWidth="1"/>
    <col min="16" max="16" width="9.125" style="3" hidden="1" customWidth="1"/>
    <col min="17" max="16384" width="9.125" style="3"/>
  </cols>
  <sheetData>
    <row r="1" spans="1:16" s="32" customFormat="1" ht="44.25" x14ac:dyDescent="0.85">
      <c r="A1" s="25" t="s">
        <v>55</v>
      </c>
      <c r="P1" s="15" t="s">
        <v>119</v>
      </c>
    </row>
    <row r="2" spans="1:16" s="32" customFormat="1" ht="18.75" x14ac:dyDescent="0.4">
      <c r="N2" s="10"/>
      <c r="O2" s="10"/>
      <c r="P2" s="15" t="str">
        <f>P1&amp;"working-hour-records/working-hours?actCode="</f>
        <v>http://localhost:8081/working-hour-records/working-hours?actCode=</v>
      </c>
    </row>
    <row r="3" spans="1:16" s="32" customFormat="1" ht="18.75" x14ac:dyDescent="0.4">
      <c r="B3" s="24" t="s">
        <v>124</v>
      </c>
      <c r="C3" s="18" t="s">
        <v>67</v>
      </c>
      <c r="P3" s="15"/>
    </row>
    <row r="4" spans="1:16" s="32" customFormat="1" ht="18.75" x14ac:dyDescent="0.4">
      <c r="B4" s="17"/>
      <c r="C4" s="26"/>
    </row>
    <row r="5" spans="1:16" s="32" customFormat="1" ht="18.75" x14ac:dyDescent="0.4">
      <c r="B5" s="13"/>
      <c r="C5" s="4"/>
      <c r="D5" s="4"/>
      <c r="E5" s="4"/>
      <c r="F5" s="16"/>
      <c r="G5" s="13"/>
      <c r="H5" s="4"/>
      <c r="I5" s="16"/>
      <c r="J5" s="36"/>
      <c r="K5" s="38"/>
      <c r="L5" s="8"/>
      <c r="M5" s="8"/>
      <c r="N5" s="8"/>
      <c r="O5" s="39"/>
    </row>
    <row r="6" spans="1:16" s="32" customFormat="1" ht="18.75" x14ac:dyDescent="0.4">
      <c r="B6" s="12" t="s">
        <v>125</v>
      </c>
      <c r="C6" s="6" t="s">
        <v>20</v>
      </c>
      <c r="D6" s="6" t="s">
        <v>117</v>
      </c>
      <c r="E6" s="6" t="s">
        <v>23</v>
      </c>
      <c r="F6" s="35" t="s">
        <v>94</v>
      </c>
      <c r="G6" s="12" t="s">
        <v>64</v>
      </c>
      <c r="H6" s="14" t="s">
        <v>56</v>
      </c>
      <c r="I6" s="33" t="s">
        <v>47</v>
      </c>
      <c r="J6" s="34" t="s">
        <v>83</v>
      </c>
      <c r="K6" s="14" t="s">
        <v>105</v>
      </c>
      <c r="L6" s="7" t="s">
        <v>73</v>
      </c>
      <c r="M6" s="7" t="s">
        <v>10</v>
      </c>
      <c r="N6" s="7" t="s">
        <v>118</v>
      </c>
      <c r="O6" s="40"/>
    </row>
    <row r="7" spans="1:16" s="32" customFormat="1" ht="27" customHeight="1" x14ac:dyDescent="0.4">
      <c r="B7" s="27">
        <f t="shared" ref="B7:B8" si="0">ROW()-6</f>
        <v>1</v>
      </c>
      <c r="C7" s="23" t="s">
        <v>75</v>
      </c>
      <c r="D7" s="11" t="s">
        <v>128</v>
      </c>
      <c r="E7" s="11"/>
      <c r="F7" s="21"/>
      <c r="G7" s="19"/>
      <c r="H7" s="29" t="s">
        <v>7</v>
      </c>
      <c r="I7" s="20" t="s">
        <v>7</v>
      </c>
      <c r="J7" s="5"/>
      <c r="K7" s="28"/>
      <c r="L7" s="5" t="s">
        <v>106</v>
      </c>
      <c r="M7" s="5"/>
      <c r="N7" s="41" t="str">
        <f t="shared" ref="N7:N8" si="1">HYPERLINK(IF(E7&lt;&gt;"",$P$1&amp;C7,$P$2&amp;C7),D7)</f>
        <v>松下 真梨子</v>
      </c>
      <c r="O7" s="31"/>
      <c r="P7" s="15"/>
    </row>
    <row r="8" spans="1:16" s="32" customFormat="1" ht="27" customHeight="1" x14ac:dyDescent="0.4">
      <c r="B8" s="27">
        <f t="shared" si="0"/>
        <v>2</v>
      </c>
      <c r="C8" s="23" t="s">
        <v>75</v>
      </c>
      <c r="D8" s="11" t="s">
        <v>128</v>
      </c>
      <c r="E8" s="11"/>
      <c r="F8" s="21"/>
      <c r="G8" s="19"/>
      <c r="H8" s="29" t="s">
        <v>7</v>
      </c>
      <c r="I8" s="20" t="s">
        <v>7</v>
      </c>
      <c r="J8" s="5"/>
      <c r="K8" s="28"/>
      <c r="L8" s="5" t="s">
        <v>28</v>
      </c>
      <c r="M8" s="5"/>
      <c r="N8" s="41" t="str">
        <f t="shared" si="1"/>
        <v>松下 真梨子</v>
      </c>
      <c r="O8" s="31"/>
      <c r="P8" s="15"/>
    </row>
    <row r="9" spans="1:16" s="32" customFormat="1" ht="18.75" x14ac:dyDescent="0.4">
      <c r="B9" s="1"/>
      <c r="C9" s="30"/>
      <c r="D9" s="1"/>
      <c r="E9" s="1"/>
      <c r="F9" s="1"/>
      <c r="G9" s="22"/>
      <c r="H9" s="9"/>
      <c r="I9" s="9"/>
      <c r="J9" s="2"/>
      <c r="K9" s="2"/>
      <c r="L9" s="2"/>
      <c r="M9" s="2"/>
      <c r="N9" s="37"/>
      <c r="O9" s="31"/>
      <c r="P9" s="3"/>
    </row>
  </sheetData>
  <phoneticPr fontId="12"/>
  <pageMargins left="0.25" right="0.25" top="0.75" bottom="0.75" header="0.3" footer="0.3"/>
  <pageSetup paperSize="8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D4D46E-C592-49AE-8D03-161D4E6E1C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d6f64-d96f-4939-bfee-81d342d65fe0"/>
    <ds:schemaRef ds:uri="b15e3aca-2b0e-420f-96b4-6523dfe54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9A7526-4421-4DD1-A510-EF6148A4D787}">
  <ds:schemaRefs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b15e3aca-2b0e-420f-96b4-6523dfe54a1c"/>
    <ds:schemaRef ds:uri="1c9d6f64-d96f-4939-bfee-81d342d65fe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8C497AF-9604-4A97-AC86-1E415C8432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16</vt:i4>
      </vt:variant>
    </vt:vector>
  </HeadingPairs>
  <TitlesOfParts>
    <vt:vector size="33" baseType="lpstr">
      <vt:lpstr>営業第1グループ</vt:lpstr>
      <vt:lpstr>営業第2グループ</vt:lpstr>
      <vt:lpstr>営業本部</vt:lpstr>
      <vt:lpstr>開発1部</vt:lpstr>
      <vt:lpstr>開発第1グループ</vt:lpstr>
      <vt:lpstr>開発第2グループ</vt:lpstr>
      <vt:lpstr>開発第3グループ</vt:lpstr>
      <vt:lpstr>開発第4グループ</vt:lpstr>
      <vt:lpstr>関西営業グループ</vt:lpstr>
      <vt:lpstr>関西開発第1グループ</vt:lpstr>
      <vt:lpstr>経理グループ</vt:lpstr>
      <vt:lpstr>新規事業開発グループ</vt:lpstr>
      <vt:lpstr>製品企画開発グループ</vt:lpstr>
      <vt:lpstr>全社</vt:lpstr>
      <vt:lpstr>総務グループ</vt:lpstr>
      <vt:lpstr>output</vt:lpstr>
      <vt:lpstr>Sheet1</vt:lpstr>
      <vt:lpstr>output!Print_Area</vt:lpstr>
      <vt:lpstr>営業第1グループ!Print_Area</vt:lpstr>
      <vt:lpstr>営業第2グループ!Print_Area</vt:lpstr>
      <vt:lpstr>営業本部!Print_Area</vt:lpstr>
      <vt:lpstr>開発1部!Print_Area</vt:lpstr>
      <vt:lpstr>開発第1グループ!Print_Area</vt:lpstr>
      <vt:lpstr>開発第2グループ!Print_Area</vt:lpstr>
      <vt:lpstr>開発第3グループ!Print_Area</vt:lpstr>
      <vt:lpstr>開発第4グループ!Print_Area</vt:lpstr>
      <vt:lpstr>関西営業グループ!Print_Area</vt:lpstr>
      <vt:lpstr>関西開発第1グループ!Print_Area</vt:lpstr>
      <vt:lpstr>経理グループ!Print_Area</vt:lpstr>
      <vt:lpstr>新規事業開発グループ!Print_Area</vt:lpstr>
      <vt:lpstr>製品企画開発グループ!Print_Area</vt:lpstr>
      <vt:lpstr>全社!Print_Area</vt:lpstr>
      <vt:lpstr>総務グループ!Print_Area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Takada Hiroki</cp:lastModifiedBy>
  <dcterms:modified xsi:type="dcterms:W3CDTF">2023-02-21T08:21:36Z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  <property fmtid="{D5CDD505-2E9C-101B-9397-08002B2CF9AE}" pid="3" name="MediaServiceImageTags">
    <vt:lpwstr/>
  </property>
</Properties>
</file>